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3分析\02 県提出\"/>
    </mc:Choice>
  </mc:AlternateContent>
  <workbookProtection workbookAlgorithmName="SHA-512" workbookHashValue="XV3hy9nRv6JjuzsnAZ56fp467mUuw0gNZK4bzO7wrds7m5ODisCz5DM3zUjc75WCOOo1nWAKiyrwC5+8QUHesg==" workbookSaltValue="vX8l1SvxDneuD0JRESSBo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<sst xmlns="http://schemas.openxmlformats.org/spreadsheetml/2006/main" count="235" uniqueCount="117">
  <si>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</si>
  <si>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</si>
  <si>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</si>
  <si>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</si>
  <si>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</si>
  <si>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</si>
  <si>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</si>
  <si>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</si>
  <si>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</si>
  <si>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</si>
  <si>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</si>
  <si>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</si>
  <si>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</si>
  <si>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</si>
  <si>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</si>
  <si>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</si>
  <si>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</si>
  <si>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</si>
  <si>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</si>
  <si>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</si>
  <si>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</si>
  <si>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</si>
  <si>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</si>
  <si>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</si>
  <si>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</si>
  <si>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</si>
  <si>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</si>
  <si>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</si>
  <si>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</si>
  <si>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</si>
  <si>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</si>
  <si>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</si>
  <si>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</si>
  <si>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</si>
  <si>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</si>
  <si>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</si>
  <si>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</si>
  <si>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</si>
  <si>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</si>
  <si>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</si>
  <si>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</si>
  <si>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</si>
  <si>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</si>
  <si>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</si>
  <si>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</si>
  <si>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</si>
  <si>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</si>
  <si>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</si>
  <si>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</si>
  <si>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</si>
  <si>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</si>
  <si>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</si>
  <si>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</si>
  <si>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</si>
  <si>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</si>
  <si>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</si>
  <si>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</si>
  <si>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</si>
  <si>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</si>
  <si>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</si>
  <si>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</si>
  <si>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</si>
  <si>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</si>
  <si>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</si>
  <si>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</si>
  <si>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</si>
  <si>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</si>
  <si>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</si>
  <si>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</si>
  <si>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</si>
  <si>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</si>
  <si>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</si>
  <si>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</si>
  <si>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</si>
  <si>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</si>
  <si>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</si>
  <si>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</si>
  <si>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</si>
  <si>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</si>
  <si>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</si>
  <si>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</si>
  <si>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</si>
  <si>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</si>
  <si>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</si>
  <si>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</si>
  <si>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</si>
  <si>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</si>
  <si>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</si>
  <si>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</si>
  <si>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</si>
  <si>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</si>
  <si>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</si>
  <si>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</si>
  <si>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</si>
  <si>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</si>
  <si>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</si>
  <si>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</si>
  <si>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</si>
  <si>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</si>
  <si>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</si>
  <si>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</si>
  <si>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</si>
  <si>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</si>
  <si>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</si>
  <si>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</si>
  <si>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</si>
  <si>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</si>
  <si>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</si>
  <si>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</si>
  <si>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</si>
  <si>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</si>
  <si>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</si>
  <si>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</si>
  <si>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</si>
  <si>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rPh sb="1" eb="3">
      <t>ユウケイ</t>
    </rPh>
    <rPh sb="3" eb="5">
      <t>コテイ</t>
    </rPh>
    <rPh sb="5" eb="7">
      <t>シサン</t>
    </rPh>
    <rPh sb="7" eb="9">
      <t>ゲンカ</t>
    </rPh>
    <rPh sb="9" eb="11">
      <t>ショウキャク</t>
    </rPh>
    <rPh sb="11" eb="12">
      <t>リツ</t>
    </rPh>
    <rPh sb="13" eb="15">
      <t>ルイジ</t>
    </rPh>
    <rPh sb="15" eb="17">
      <t>ダンタイ</t>
    </rPh>
    <rPh sb="19" eb="20">
      <t>ヒク</t>
    </rPh>
    <rPh sb="21" eb="23">
      <t>スイジュン</t>
    </rPh>
    <rPh sb="31" eb="33">
      <t>ジョジョ</t>
    </rPh>
    <rPh sb="34" eb="36">
      <t>ゾウカ</t>
    </rPh>
    <rPh sb="41" eb="44">
      <t>ゲスイドウ</t>
    </rPh>
    <rPh sb="44" eb="46">
      <t>シセツ</t>
    </rPh>
    <rPh sb="47" eb="49">
      <t>コウシン</t>
    </rPh>
    <rPh sb="59" eb="61">
      <t>ホウシキ</t>
    </rPh>
    <rPh sb="66" eb="70">
      <t>チョウジュミョウカ</t>
    </rPh>
    <rPh sb="73" eb="75">
      <t>タイヨウ</t>
    </rPh>
    <rPh sb="75" eb="77">
      <t>ネンスウ</t>
    </rPh>
    <rPh sb="78" eb="80">
      <t>エンチョウ</t>
    </rPh>
    <rPh sb="80" eb="82">
      <t>ホウシキ</t>
    </rPh>
    <rPh sb="88" eb="90">
      <t>コンゴ</t>
    </rPh>
    <rPh sb="91" eb="93">
      <t>ヒリツ</t>
    </rPh>
    <rPh sb="94" eb="96">
      <t>ゾウカ</t>
    </rPh>
    <rPh sb="97" eb="99">
      <t>ミコ</t>
    </rPh>
    <rPh sb="116" eb="118">
      <t>ケイカク</t>
    </rPh>
    <rPh sb="119" eb="120">
      <t>モト</t>
    </rPh>
    <rPh sb="122" eb="124">
      <t>ジギョウ</t>
    </rPh>
    <rPh sb="124" eb="125">
      <t>トウ</t>
    </rPh>
    <rPh sb="126" eb="128">
      <t>ジッシ</t>
    </rPh>
    <rPh sb="132" eb="134">
      <t>シセツ</t>
    </rPh>
    <rPh sb="134" eb="136">
      <t>ジュミョウ</t>
    </rPh>
    <rPh sb="137" eb="139">
      <t>エンチョウ</t>
    </rPh>
    <rPh sb="142" eb="143">
      <t>ト</t>
    </rPh>
    <rPh sb="144" eb="145">
      <t>ク</t>
    </rPh>
    <rPh sb="147" eb="149">
      <t>スイシン</t>
    </rPh>
    <phoneticPr fontId="4"/>
  </si>
  <si>
    <t>①経常収支比率は、100％以上ではあるものの類似団体と比較すると低い水準であり、継続して費用削減等の経営努力を行い、健全経営の維持・向上を促進する。
③流動比率は、令和３年度に特別利益の計上により現金預金が増加したことで、類似団体と比較すると高い水準となっている。
④企業債残高対事業規模比率は、平成29年４月より下水道使用料を平均9.1％引き上げたことにより使用料収入が増加していること、また、企業債残高が減少していることにより比率は毎年改善している。
⑤経費回収率は、101.64％となり、使用料で回収すべき経費をバランスよく賄えている状況にある。引き続き、安定的な使用料の確保と維持管理費の増大を抑制する取り組みを継続する。
⑥汚水処理原価は、類似団体と比較すると低い水準となっているが、引き続き、維持管理費の増大を抑制する取り組みを継続する。
⑧水洗化率は微増傾向が続いており、公共用水域の水質の維持改善や使用料の確保の観点から、水洗化率向上への取り組みを継続する。</t>
    <rPh sb="1" eb="3">
      <t>ケイジョウ</t>
    </rPh>
    <rPh sb="3" eb="5">
      <t>シュウシ</t>
    </rPh>
    <rPh sb="5" eb="7">
      <t>ヒリツ</t>
    </rPh>
    <rPh sb="13" eb="15">
      <t>イジョウ</t>
    </rPh>
    <rPh sb="22" eb="24">
      <t>ルイジ</t>
    </rPh>
    <rPh sb="24" eb="26">
      <t>ダンタイ</t>
    </rPh>
    <rPh sb="27" eb="29">
      <t>ヒカク</t>
    </rPh>
    <rPh sb="32" eb="33">
      <t>ヒク</t>
    </rPh>
    <rPh sb="34" eb="36">
      <t>スイジュン</t>
    </rPh>
    <rPh sb="40" eb="42">
      <t>ケイゾク</t>
    </rPh>
    <rPh sb="44" eb="46">
      <t>ヒヨウ</t>
    </rPh>
    <rPh sb="46" eb="48">
      <t>サクゲン</t>
    </rPh>
    <rPh sb="48" eb="49">
      <t>ナド</t>
    </rPh>
    <rPh sb="50" eb="52">
      <t>ケイエイ</t>
    </rPh>
    <rPh sb="52" eb="54">
      <t>ドリョク</t>
    </rPh>
    <rPh sb="55" eb="56">
      <t>オコナ</t>
    </rPh>
    <rPh sb="58" eb="60">
      <t>ケンゼン</t>
    </rPh>
    <rPh sb="60" eb="62">
      <t>ケイエイ</t>
    </rPh>
    <rPh sb="63" eb="65">
      <t>イジ</t>
    </rPh>
    <rPh sb="66" eb="68">
      <t>コウジョウ</t>
    </rPh>
    <rPh sb="69" eb="71">
      <t>ソクシン</t>
    </rPh>
    <rPh sb="76" eb="78">
      <t>リュウドウ</t>
    </rPh>
    <rPh sb="78" eb="80">
      <t>ヒリツ</t>
    </rPh>
    <rPh sb="82" eb="84">
      <t>レイワ</t>
    </rPh>
    <rPh sb="85" eb="87">
      <t>ネンド</t>
    </rPh>
    <rPh sb="93" eb="95">
      <t>ケイジョウ</t>
    </rPh>
    <rPh sb="111" eb="113">
      <t>ルイジ</t>
    </rPh>
    <rPh sb="113" eb="115">
      <t>ダンタイ</t>
    </rPh>
    <rPh sb="116" eb="118">
      <t>ヒカク</t>
    </rPh>
    <rPh sb="121" eb="122">
      <t>タカ</t>
    </rPh>
    <rPh sb="123" eb="125">
      <t>スイジュン</t>
    </rPh>
    <rPh sb="134" eb="136">
      <t>キギョウ</t>
    </rPh>
    <rPh sb="136" eb="137">
      <t>サイ</t>
    </rPh>
    <rPh sb="137" eb="139">
      <t>ザンダカ</t>
    </rPh>
    <rPh sb="139" eb="140">
      <t>タイ</t>
    </rPh>
    <rPh sb="140" eb="142">
      <t>ジギョウ</t>
    </rPh>
    <rPh sb="142" eb="144">
      <t>キボ</t>
    </rPh>
    <rPh sb="144" eb="146">
      <t>ヒリツ</t>
    </rPh>
    <rPh sb="148" eb="150">
      <t>ヘイセイ</t>
    </rPh>
    <rPh sb="152" eb="153">
      <t>ネン</t>
    </rPh>
    <rPh sb="154" eb="155">
      <t>ツキ</t>
    </rPh>
    <rPh sb="157" eb="160">
      <t>ゲスイドウ</t>
    </rPh>
    <rPh sb="160" eb="163">
      <t>シヨウリョウ</t>
    </rPh>
    <rPh sb="164" eb="166">
      <t>ヘイキン</t>
    </rPh>
    <rPh sb="170" eb="171">
      <t>ヒ</t>
    </rPh>
    <rPh sb="172" eb="173">
      <t>ア</t>
    </rPh>
    <rPh sb="180" eb="183">
      <t>シヨウリョウ</t>
    </rPh>
    <rPh sb="183" eb="185">
      <t>シュウニュウ</t>
    </rPh>
    <rPh sb="186" eb="188">
      <t>ゾウカ</t>
    </rPh>
    <rPh sb="198" eb="200">
      <t>キギョウ</t>
    </rPh>
    <rPh sb="200" eb="201">
      <t>サイ</t>
    </rPh>
    <rPh sb="201" eb="203">
      <t>ザンダカ</t>
    </rPh>
    <rPh sb="204" eb="206">
      <t>ゲンショウ</t>
    </rPh>
    <rPh sb="215" eb="217">
      <t>ヒリツ</t>
    </rPh>
    <rPh sb="218" eb="220">
      <t>マイトシ</t>
    </rPh>
    <rPh sb="220" eb="222">
      <t>カイゼン</t>
    </rPh>
    <rPh sb="229" eb="231">
      <t>ケイヒ</t>
    </rPh>
    <rPh sb="231" eb="233">
      <t>カイシュウ</t>
    </rPh>
    <rPh sb="233" eb="234">
      <t>リツ</t>
    </rPh>
    <rPh sb="382" eb="384">
      <t>ビゾウ</t>
    </rPh>
    <rPh sb="384" eb="386">
      <t>ケイコウ</t>
    </rPh>
    <rPh sb="387" eb="388">
      <t>ツヅ</t>
    </rPh>
    <rPh sb="393" eb="395">
      <t>コウキョウ</t>
    </rPh>
    <rPh sb="395" eb="396">
      <t>ヨウ</t>
    </rPh>
    <rPh sb="396" eb="398">
      <t>スイイキ</t>
    </rPh>
    <rPh sb="399" eb="401">
      <t>スイシツ</t>
    </rPh>
    <rPh sb="402" eb="404">
      <t>イジ</t>
    </rPh>
    <rPh sb="404" eb="406">
      <t>カイゼン</t>
    </rPh>
    <rPh sb="407" eb="410">
      <t>シヨウリョウ</t>
    </rPh>
    <rPh sb="411" eb="413">
      <t>カクホ</t>
    </rPh>
    <rPh sb="414" eb="416">
      <t>カンテン</t>
    </rPh>
    <rPh sb="419" eb="422">
      <t>スイセンカ</t>
    </rPh>
    <rPh sb="422" eb="423">
      <t>リツ</t>
    </rPh>
    <rPh sb="423" eb="425">
      <t>コウジョウ</t>
    </rPh>
    <rPh sb="427" eb="428">
      <t>ト</t>
    </rPh>
    <rPh sb="429" eb="430">
      <t>ク</t>
    </rPh>
    <rPh sb="432" eb="434">
      <t>ケイゾク</t>
    </rPh>
    <phoneticPr fontId="4"/>
  </si>
  <si>
    <t>　本市では平成29年度に下水道使用料を引き上げたことや企業債残高の減少により、各種の経営指標は改善傾向であるものの、中長期的には有収水量が伸び悩むと予測される。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rPh sb="1" eb="2">
      <t>ホン</t>
    </rPh>
    <rPh sb="2" eb="3">
      <t>シ</t>
    </rPh>
    <rPh sb="5" eb="7">
      <t>ヘイセイ</t>
    </rPh>
    <rPh sb="9" eb="11">
      <t>ネンド</t>
    </rPh>
    <rPh sb="12" eb="15">
      <t>ゲスイドウ</t>
    </rPh>
    <rPh sb="15" eb="18">
      <t>シヨウリョウ</t>
    </rPh>
    <rPh sb="19" eb="20">
      <t>ヒ</t>
    </rPh>
    <rPh sb="21" eb="22">
      <t>ア</t>
    </rPh>
    <rPh sb="27" eb="29">
      <t>キギョウ</t>
    </rPh>
    <rPh sb="29" eb="30">
      <t>サイ</t>
    </rPh>
    <rPh sb="30" eb="32">
      <t>ザンダカ</t>
    </rPh>
    <rPh sb="33" eb="35">
      <t>ゲンショウ</t>
    </rPh>
    <rPh sb="39" eb="41">
      <t>カクシュ</t>
    </rPh>
    <rPh sb="42" eb="44">
      <t>ケイエイ</t>
    </rPh>
    <rPh sb="44" eb="46">
      <t>シヒョウ</t>
    </rPh>
    <rPh sb="47" eb="49">
      <t>カイゼン</t>
    </rPh>
    <rPh sb="49" eb="51">
      <t>ケイコウ</t>
    </rPh>
    <rPh sb="58" eb="62">
      <t>チュウチョウキテキ</t>
    </rPh>
    <rPh sb="64" eb="66">
      <t>ユウシュウ</t>
    </rPh>
    <rPh sb="66" eb="68">
      <t>スイリョウ</t>
    </rPh>
    <rPh sb="69" eb="70">
      <t>ノ</t>
    </rPh>
    <rPh sb="71" eb="72">
      <t>ナヤ</t>
    </rPh>
    <rPh sb="74" eb="76">
      <t>ヨソク</t>
    </rPh>
    <rPh sb="92" eb="94">
      <t>サクテイ</t>
    </rPh>
    <rPh sb="96" eb="98">
      <t>レイワ</t>
    </rPh>
    <rPh sb="99" eb="101">
      <t>ネンド</t>
    </rPh>
    <rPh sb="102" eb="104">
      <t>レイワ</t>
    </rPh>
    <rPh sb="106" eb="108">
      <t>ネンド</t>
    </rPh>
    <rPh sb="109" eb="111">
      <t>キカン</t>
    </rPh>
    <rPh sb="114" eb="115">
      <t>ダイ</t>
    </rPh>
    <rPh sb="116" eb="117">
      <t>キ</t>
    </rPh>
    <rPh sb="117" eb="119">
      <t>ケイエイ</t>
    </rPh>
    <rPh sb="119" eb="121">
      <t>ケイカク</t>
    </rPh>
    <rPh sb="122" eb="124">
      <t>ケイエイ</t>
    </rPh>
    <rPh sb="124" eb="126">
      <t>センリャク</t>
    </rPh>
    <rPh sb="134" eb="136">
      <t>ケイカク</t>
    </rPh>
    <rPh sb="136" eb="138">
      <t>キカン</t>
    </rPh>
    <rPh sb="139" eb="141">
      <t>コンゴ</t>
    </rPh>
    <rPh sb="141" eb="143">
      <t>ホンカク</t>
    </rPh>
    <rPh sb="143" eb="144">
      <t>テキ</t>
    </rPh>
    <rPh sb="145" eb="146">
      <t>オトズ</t>
    </rPh>
    <rPh sb="148" eb="151">
      <t>ゲスイドウ</t>
    </rPh>
    <rPh sb="151" eb="154">
      <t>シヨウリョウ</t>
    </rPh>
    <rPh sb="154" eb="156">
      <t>シュウニュウ</t>
    </rPh>
    <rPh sb="156" eb="158">
      <t>ゲンシュウ</t>
    </rPh>
    <rPh sb="158" eb="160">
      <t>ジダイ</t>
    </rPh>
    <rPh sb="161" eb="163">
      <t>ミス</t>
    </rPh>
    <rPh sb="165" eb="167">
      <t>タイサク</t>
    </rPh>
    <rPh sb="168" eb="169">
      <t>コウ</t>
    </rPh>
    <rPh sb="171" eb="173">
      <t>キカン</t>
    </rPh>
    <rPh sb="174" eb="176">
      <t>イチ</t>
    </rPh>
    <rPh sb="184" eb="186">
      <t>ケイカク</t>
    </rPh>
    <rPh sb="186" eb="188">
      <t>ホウシン</t>
    </rPh>
    <rPh sb="189" eb="190">
      <t>モト</t>
    </rPh>
    <rPh sb="192" eb="194">
      <t>ヒツヨウ</t>
    </rPh>
    <rPh sb="194" eb="197">
      <t>フカケツ</t>
    </rPh>
    <rPh sb="198" eb="200">
      <t>ジギョウ</t>
    </rPh>
    <rPh sb="201" eb="203">
      <t>サキオク</t>
    </rPh>
    <rPh sb="207" eb="209">
      <t>ケンゼン</t>
    </rPh>
    <rPh sb="209" eb="211">
      <t>ケイエイ</t>
    </rPh>
    <rPh sb="212" eb="214">
      <t>イジ</t>
    </rPh>
    <rPh sb="215" eb="217">
      <t>コウジョウ</t>
    </rPh>
    <rPh sb="218" eb="220">
      <t>ソクシン</t>
    </rPh>
    <rPh sb="222" eb="223">
      <t>ナカ</t>
    </rPh>
    <rPh sb="229" eb="231">
      <t>シヨウ</t>
    </rPh>
    <rPh sb="231" eb="232">
      <t>シャ</t>
    </rPh>
    <rPh sb="232" eb="234">
      <t>メセン</t>
    </rPh>
    <rPh sb="235" eb="236">
      <t>タ</t>
    </rPh>
    <rPh sb="238" eb="240">
      <t>テキセツ</t>
    </rPh>
    <rPh sb="241" eb="243">
      <t>ジギョウ</t>
    </rPh>
    <rPh sb="243" eb="245">
      <t>カンリ</t>
    </rPh>
    <rPh sb="246" eb="248">
      <t>ジッシ</t>
    </rPh>
    <rPh sb="250" eb="252">
      <t>コウリツ</t>
    </rPh>
    <rPh sb="252" eb="253">
      <t>テキ</t>
    </rPh>
    <rPh sb="254" eb="256">
      <t>ケイエイ</t>
    </rPh>
    <rPh sb="257" eb="259">
      <t>ウンエイ</t>
    </rPh>
    <rPh sb="260" eb="261">
      <t>ハカ</t>
    </rPh>
    <rPh sb="263" eb="265">
      <t>アンテイ</t>
    </rPh>
    <rPh sb="267" eb="269">
      <t>ケンジツ</t>
    </rPh>
    <rPh sb="270" eb="273">
      <t>ゲスイドウ</t>
    </rPh>
    <rPh sb="273" eb="275">
      <t>ジギョウ</t>
    </rPh>
    <rPh sb="276" eb="278">
      <t>ウンエイ</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</si>
</sst>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8-4B77-A675-A2BEA249D9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3D8-4B77-A675-A2BEA249D9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95.55</c:v>
                </c:pt>
                <c:pt idx="1">
                  <c:v>0</c:v>
                </c:pt>
                <c:pt idx="2">
                  <c:v>0</c:v>
                </c:pt>
                <c:pt idx="3">
                  <c:v>0</c:v>
                </c:pt>
                <c:pt idx="4">
                  <c:v>0</c:v>
                </c:pt>
              </c:numCache>
            </c:numRef>
          </c:val>
          <c:extLst>
            <c:ext xmlns:c16="http://schemas.microsoft.com/office/drawing/2014/chart" uri="{C3380CC4-5D6E-409C-BE32-E72D297353CC}">
              <c16:uniqueId val="{00000000-986C-4756-B60F-16B37E8E56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986C-4756-B60F-16B37E8E56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87.94</c:v>
                </c:pt>
                <c:pt idx="1">
                  <c:v>88.32</c:v>
                </c:pt>
                <c:pt idx="2">
                  <c:v>88.79</c:v>
                </c:pt>
                <c:pt idx="3">
                  <c:v>90.3</c:v>
                </c:pt>
                <c:pt idx="4">
                  <c:v>91.64</c:v>
                </c:pt>
              </c:numCache>
            </c:numRef>
          </c:val>
          <c:extLst>
            <c:ext xmlns:c16="http://schemas.microsoft.com/office/drawing/2014/chart" uri="{C3380CC4-5D6E-409C-BE32-E72D297353CC}">
              <c16:uniqueId val="{00000000-D797-4F36-B29A-DA106B63F4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797-4F36-B29A-DA106B63F4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c:v>
                </c:pt>
                <c:pt idx="1">
                  <c:v>100.4</c:v>
                </c:pt>
                <c:pt idx="2">
                  <c:v>100.07</c:v>
                </c:pt>
                <c:pt idx="3">
                  <c:v>100.91</c:v>
                </c:pt>
                <c:pt idx="4">
                  <c:v>103.81</c:v>
                </c:pt>
              </c:numCache>
            </c:numRef>
          </c:val>
          <c:extLst>
            <c:ext xmlns:c16="http://schemas.microsoft.com/office/drawing/2014/chart" uri="{C3380CC4-5D6E-409C-BE32-E72D297353CC}">
              <c16:uniqueId val="{00000000-9C0D-400D-804D-A91C21DDD0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C0D-400D-804D-A91C21DDD0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6.18</c:v>
                </c:pt>
                <c:pt idx="1">
                  <c:v>9.16</c:v>
                </c:pt>
                <c:pt idx="2">
                  <c:v>11.98</c:v>
                </c:pt>
                <c:pt idx="3">
                  <c:v>14.65</c:v>
                </c:pt>
                <c:pt idx="4">
                  <c:v>17.37</c:v>
                </c:pt>
              </c:numCache>
            </c:numRef>
          </c:val>
          <c:extLst>
            <c:ext xmlns:c16="http://schemas.microsoft.com/office/drawing/2014/chart" uri="{C3380CC4-5D6E-409C-BE32-E72D297353CC}">
              <c16:uniqueId val="{00000000-BE1F-4126-9D99-EBCF0E8825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E1F-4126-9D99-EBCF0E8825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8-4F76-A46E-AF04C65DAD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5E88-4F76-A46E-AF04C65DAD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BE-4929-93E2-2C688F7293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EBE-4929-93E2-2C688F7293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37.24</c:v>
                </c:pt>
                <c:pt idx="1">
                  <c:v>55.17</c:v>
                </c:pt>
                <c:pt idx="2">
                  <c:v>33.049999999999997</c:v>
                </c:pt>
                <c:pt idx="3">
                  <c:v>38.79</c:v>
                </c:pt>
                <c:pt idx="4">
                  <c:v>56.78</c:v>
                </c:pt>
              </c:numCache>
            </c:numRef>
          </c:val>
          <c:extLst>
            <c:ext xmlns:c16="http://schemas.microsoft.com/office/drawing/2014/chart" uri="{C3380CC4-5D6E-409C-BE32-E72D297353CC}">
              <c16:uniqueId val="{00000000-F844-4B5C-A1EF-186DE7A777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F844-4B5C-A1EF-186DE7A777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708.46</c:v>
                </c:pt>
                <c:pt idx="1">
                  <c:v>592.41</c:v>
                </c:pt>
                <c:pt idx="2">
                  <c:v>611.73</c:v>
                </c:pt>
                <c:pt idx="3">
                  <c:v>576.44000000000005</c:v>
                </c:pt>
                <c:pt idx="4">
                  <c:v>531.52</c:v>
                </c:pt>
              </c:numCache>
            </c:numRef>
          </c:val>
          <c:extLst>
            <c:ext xmlns:c16="http://schemas.microsoft.com/office/drawing/2014/chart" uri="{C3380CC4-5D6E-409C-BE32-E72D297353CC}">
              <c16:uniqueId val="{00000000-A6DD-4CCF-AC3D-0AAC5CE836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6DD-4CCF-AC3D-0AAC5CE836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72.959999999999994</c:v>
                </c:pt>
                <c:pt idx="1">
                  <c:v>76.760000000000005</c:v>
                </c:pt>
                <c:pt idx="2">
                  <c:v>76.63</c:v>
                </c:pt>
                <c:pt idx="3">
                  <c:v>100.84</c:v>
                </c:pt>
                <c:pt idx="4">
                  <c:v>101.64</c:v>
                </c:pt>
              </c:numCache>
            </c:numRef>
          </c:val>
          <c:extLst>
            <c:ext xmlns:c16="http://schemas.microsoft.com/office/drawing/2014/chart" uri="{C3380CC4-5D6E-409C-BE32-E72D297353CC}">
              <c16:uniqueId val="{00000000-A5EF-41A2-A97B-F5F2088D23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5EF-41A2-A97B-F5F2088D23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215.93</c:v>
                </c:pt>
                <c:pt idx="1">
                  <c:v>201.33</c:v>
                </c:pt>
                <c:pt idx="2">
                  <c:v>207.12</c:v>
                </c:pt>
                <c:pt idx="3">
                  <c:v>164.66</c:v>
                </c:pt>
                <c:pt idx="4">
                  <c:v>164.49</c:v>
                </c:pt>
              </c:numCache>
            </c:numRef>
          </c:val>
          <c:extLst>
            <c:ext xmlns:c16="http://schemas.microsoft.com/office/drawing/2014/chart" uri="{C3380CC4-5D6E-409C-BE32-E72D297353CC}">
              <c16:uniqueId val="{00000000-E0B0-4673-B68E-ABE062D8DF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E0B0-4673-B68E-ABE062D8DF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6"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守山市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84980</v>
      </c>
      <c r="AM8" s="42"/>
      <c r="AN8" s="42"/>
      <c r="AO8" s="42"/>
      <c r="AP8" s="42"/>
      <c r="AQ8" s="42"/>
      <c r="AR8" s="42"/>
      <c r="AS8" s="42"/>
      <c r="AT8" s="35">
        <f>データ!T6</f>
        <v>55.74</v>
      </c>
      <c r="AU8" s="35"/>
      <c r="AV8" s="35"/>
      <c r="AW8" s="35"/>
      <c r="AX8" s="35"/>
      <c r="AY8" s="35"/>
      <c r="AZ8" s="35"/>
      <c r="BA8" s="35"/>
      <c r="BB8" s="35">
        <f>データ!U6</f>
        <v>1524.58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62.37</v>
      </c>
      <c r="J10" s="35"/>
      <c r="K10" s="35"/>
      <c r="L10" s="35"/>
      <c r="M10" s="35"/>
      <c r="N10" s="35"/>
      <c r="O10" s="35"/>
      <c r="P10" s="35">
        <f>データ!P6</f>
        <v>10.74</v>
      </c>
      <c r="Q10" s="35"/>
      <c r="R10" s="35"/>
      <c r="S10" s="35"/>
      <c r="T10" s="35"/>
      <c r="U10" s="35"/>
      <c r="V10" s="35"/>
      <c r="W10" s="35">
        <f>データ!Q6</f>
        <v>84.63</v>
      </c>
      <c r="X10" s="35"/>
      <c r="Y10" s="35"/>
      <c r="Z10" s="35"/>
      <c r="AA10" s="35"/>
      <c r="AB10" s="35"/>
      <c r="AC10" s="35"/>
      <c r="AD10" s="42">
        <f>データ!R6</f>
        <v>2640</v>
      </c>
      <c r="AE10" s="42"/>
      <c r="AF10" s="42"/>
      <c r="AG10" s="42"/>
      <c r="AH10" s="42"/>
      <c r="AI10" s="42"/>
      <c r="AJ10" s="42"/>
      <c r="AK10" s="2"/>
      <c r="AL10" s="42">
        <f>データ!V6</f>
        <v>9139</v>
      </c>
      <c r="AM10" s="42"/>
      <c r="AN10" s="42"/>
      <c r="AO10" s="42"/>
      <c r="AP10" s="42"/>
      <c r="AQ10" s="42"/>
      <c r="AR10" s="42"/>
      <c r="AS10" s="42"/>
      <c r="AT10" s="35">
        <f>データ!W6</f>
        <v>2.11</v>
      </c>
      <c r="AU10" s="35"/>
      <c r="AV10" s="35"/>
      <c r="AW10" s="35"/>
      <c r="AX10" s="35"/>
      <c r="AY10" s="35"/>
      <c r="AZ10" s="35"/>
      <c r="BA10" s="35"/>
      <c r="BB10" s="35">
        <f>データ!X6</f>
        <v>4331.28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8zvCb9Ze3Pu0tw+qVBFbwUqeVn7t/Zvz7Ab+aUcglX0QSiLrWn55zmbUllhLJA+QQZ4YSscuG/uhCPQNB9U8Gw==" saltValue="k3bxJh5OCebSVBbvksYo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252077</v>
      </c>
      <c r="D6" s="19">
        <f t="shared" si="3"/>
        <v>46</v>
      </c>
      <c r="E6" s="19">
        <f t="shared" si="3"/>
        <v>17</v>
      </c>
      <c r="F6" s="19">
        <f t="shared" si="3"/>
        <v>4</v>
      </c>
      <c r="G6" s="19">
        <f t="shared" si="3"/>
        <v>0</v>
      </c>
      <c r="H6" s="19" t="str">
        <f t="shared" si="3"/>
        <v>滋賀県　守山市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62.37</v>
      </c>
      <c r="P6" s="20">
        <f t="shared" si="3"/>
        <v>10.74</v>
      </c>
      <c r="Q6" s="20">
        <f t="shared" si="3"/>
        <v>84.63</v>
      </c>
      <c r="R6" s="20">
        <f t="shared" si="3"/>
        <v>2640</v>
      </c>
      <c r="S6" s="20">
        <f t="shared" si="3"/>
        <v>84980</v>
      </c>
      <c r="T6" s="20">
        <f t="shared" si="3"/>
        <v>55.74</v>
      </c>
      <c r="U6" s="20">
        <f t="shared" si="3"/>
        <v>1524.58</v>
      </c>
      <c r="V6" s="20">
        <f t="shared" si="3"/>
        <v>9139</v>
      </c>
      <c r="W6" s="20">
        <f t="shared" si="3"/>
        <v>2.11</v>
      </c>
      <c r="X6" s="20">
        <f t="shared" si="3"/>
        <v>4331.28</v>
      </c>
      <c r="Y6" s="21">
        <f>IF(Y7="",NA(),Y7)</f>
        <v>100.6</v>
      </c>
      <c r="Z6" s="21">
        <f t="shared" ref="Z6:AH6" si="4">IF(Z7="",NA(),Z7)</f>
        <v>100.4</v>
      </c>
      <c r="AA6" s="21">
        <f t="shared" si="4"/>
        <v>100.07</v>
      </c>
      <c r="AB6" s="21">
        <f t="shared" si="4"/>
        <v>100.91</v>
      </c>
      <c r="AC6" s="21">
        <f t="shared" si="4"/>
        <v>103.81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37.24</v>
      </c>
      <c r="AV6" s="21">
        <f t="shared" ref="AV6:BD6" si="6">IF(AV7="",NA(),AV7)</f>
        <v>55.17</v>
      </c>
      <c r="AW6" s="21">
        <f t="shared" si="6"/>
        <v>33.049999999999997</v>
      </c>
      <c r="AX6" s="21">
        <f t="shared" si="6"/>
        <v>38.79</v>
      </c>
      <c r="AY6" s="21">
        <f t="shared" si="6"/>
        <v>56.78</v>
      </c>
      <c r="AZ6" s="21">
        <f t="shared" si="6"/>
        <v>47.44</v>
      </c>
      <c r="BA6" s="21">
        <f t="shared" si="6"/>
        <v>49.18</v>
      </c>
      <c r="BB6" s="21">
        <f t="shared" si="6"/>
        <v>47.72</v>
      </c>
      <c r="BC6" s="21">
        <f t="shared" si="6"/>
        <v>44.24</v>
      </c>
      <c r="BD6" s="21">
        <f t="shared" si="6"/>
        <v>43.07</v>
      </c>
      <c r="BE6" s="20" t="str">
        <f>IF(BE7="","",IF(BE7="-","【-】","【"&amp;SUBSTITUTE(TEXT(BE7,"#,##0.00"),"-","△")&amp;"】"))</f>
        <v>【44.07】</v>
      </c>
      <c r="BF6" s="21">
        <f>IF(BF7="",NA(),BF7)</f>
        <v>708.46</v>
      </c>
      <c r="BG6" s="21">
        <f t="shared" ref="BG6:BO6" si="7">IF(BG7="",NA(),BG7)</f>
        <v>592.41</v>
      </c>
      <c r="BH6" s="21">
        <f t="shared" si="7"/>
        <v>611.73</v>
      </c>
      <c r="BI6" s="21">
        <f t="shared" si="7"/>
        <v>576.44000000000005</v>
      </c>
      <c r="BJ6" s="21">
        <f t="shared" si="7"/>
        <v>531.52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72.959999999999994</v>
      </c>
      <c r="BR6" s="21">
        <f t="shared" ref="BR6:BZ6" si="8">IF(BR7="",NA(),BR7)</f>
        <v>76.760000000000005</v>
      </c>
      <c r="BS6" s="21">
        <f t="shared" si="8"/>
        <v>76.63</v>
      </c>
      <c r="BT6" s="21">
        <f t="shared" si="8"/>
        <v>100.84</v>
      </c>
      <c r="BU6" s="21">
        <f t="shared" si="8"/>
        <v>101.64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215.93</v>
      </c>
      <c r="CC6" s="21">
        <f t="shared" ref="CC6:CK6" si="9">IF(CC7="",NA(),CC7)</f>
        <v>201.33</v>
      </c>
      <c r="CD6" s="21">
        <f t="shared" si="9"/>
        <v>207.12</v>
      </c>
      <c r="CE6" s="21">
        <f t="shared" si="9"/>
        <v>164.66</v>
      </c>
      <c r="CF6" s="21">
        <f t="shared" si="9"/>
        <v>164.49</v>
      </c>
      <c r="CG6" s="21">
        <f t="shared" si="9"/>
        <v>221.81</v>
      </c>
      <c r="CH6" s="21">
        <f t="shared" si="9"/>
        <v>230.02</v>
      </c>
      <c r="CI6" s="21">
        <f t="shared" si="9"/>
        <v>228.47</v>
      </c>
      <c r="CJ6" s="21">
        <f t="shared" si="9"/>
        <v>224.88</v>
      </c>
      <c r="CK6" s="21">
        <f t="shared" si="9"/>
        <v>228.64</v>
      </c>
      <c r="CL6" s="20" t="str">
        <f>IF(CL7="","",IF(CL7="-","【-】","【"&amp;SUBSTITUTE(TEXT(CL7,"#,##0.00"),"-","△")&amp;"】"))</f>
        <v>【216.39】</v>
      </c>
      <c r="CM6" s="21">
        <f>IF(CM7="",NA(),CM7)</f>
        <v>95.55</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87.94</v>
      </c>
      <c r="CY6" s="21">
        <f t="shared" ref="CY6:DG6" si="11">IF(CY7="",NA(),CY7)</f>
        <v>88.32</v>
      </c>
      <c r="CZ6" s="21">
        <f t="shared" si="11"/>
        <v>88.79</v>
      </c>
      <c r="DA6" s="21">
        <f t="shared" si="11"/>
        <v>90.3</v>
      </c>
      <c r="DB6" s="21">
        <f t="shared" si="11"/>
        <v>91.64</v>
      </c>
      <c r="DC6" s="21">
        <f t="shared" si="11"/>
        <v>83.06</v>
      </c>
      <c r="DD6" s="21">
        <f t="shared" si="11"/>
        <v>83.32</v>
      </c>
      <c r="DE6" s="21">
        <f t="shared" si="11"/>
        <v>83.75</v>
      </c>
      <c r="DF6" s="21">
        <f t="shared" si="11"/>
        <v>84.19</v>
      </c>
      <c r="DG6" s="21">
        <f t="shared" si="11"/>
        <v>84.34</v>
      </c>
      <c r="DH6" s="20" t="str">
        <f>IF(DH7="","",IF(DH7="-","【-】","【"&amp;SUBSTITUTE(TEXT(DH7,"#,##0.00"),"-","△")&amp;"】"))</f>
        <v>【85.24】</v>
      </c>
      <c r="DI6" s="21">
        <f>IF(DI7="",NA(),DI7)</f>
        <v>6.18</v>
      </c>
      <c r="DJ6" s="21">
        <f t="shared" ref="DJ6:DR6" si="12">IF(DJ7="",NA(),DJ7)</f>
        <v>9.16</v>
      </c>
      <c r="DK6" s="21">
        <f t="shared" si="12"/>
        <v>11.98</v>
      </c>
      <c r="DL6" s="21">
        <f t="shared" si="12"/>
        <v>14.65</v>
      </c>
      <c r="DM6" s="21">
        <f t="shared" si="12"/>
        <v>17.37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252077</v>
      </c>
      <c r="D7" s="23">
        <v>46</v>
      </c>
      <c r="E7" s="23">
        <v>17</v>
      </c>
      <c r="F7" s="23">
        <v>4</v>
      </c>
      <c r="G7" s="23">
        <v>0</v>
      </c>
      <c r="H7" s="23" t="s">
        <v>96</v>
      </c>
      <c r="I7" s="23" t="s">
        <v>97</v>
      </c>
      <c r="J7" s="23" t="s">
        <v>98</v>
      </c>
      <c r="K7" s="23" t="s">
        <v>99</v>
      </c>
      <c r="L7" s="23" t="s">
        <v>100</v>
      </c>
      <c r="M7" s="23" t="s">
        <v>101</v>
      </c>
      <c r="N7" s="24" t="s">
        <v>102</v>
      </c>
      <c r="O7" s="24">
        <v>62.37</v>
      </c>
      <c r="P7" s="24">
        <v>10.74</v>
      </c>
      <c r="Q7" s="24">
        <v>84.63</v>
      </c>
      <c r="R7" s="24">
        <v>2640</v>
      </c>
      <c r="S7" s="24">
        <v>84980</v>
      </c>
      <c r="T7" s="24">
        <v>55.74</v>
      </c>
      <c r="U7" s="24">
        <v>1524.58</v>
      </c>
      <c r="V7" s="24">
        <v>9139</v>
      </c>
      <c r="W7" s="24">
        <v>2.11</v>
      </c>
      <c r="X7" s="24">
        <v>4331.28</v>
      </c>
      <c r="Y7" s="24">
        <v>100.6</v>
      </c>
      <c r="Z7" s="24">
        <v>100.4</v>
      </c>
      <c r="AA7" s="24">
        <v>100.07</v>
      </c>
      <c r="AB7" s="24">
        <v>100.91</v>
      </c>
      <c r="AC7" s="24">
        <v>103.81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37.24</v>
      </c>
      <c r="AV7" s="24">
        <v>55.17</v>
      </c>
      <c r="AW7" s="24">
        <v>33.049999999999997</v>
      </c>
      <c r="AX7" s="24">
        <v>38.79</v>
      </c>
      <c r="AY7" s="24">
        <v>56.78</v>
      </c>
      <c r="AZ7" s="24">
        <v>47.44</v>
      </c>
      <c r="BA7" s="24">
        <v>49.18</v>
      </c>
      <c r="BB7" s="24">
        <v>47.72</v>
      </c>
      <c r="BC7" s="24">
        <v>44.24</v>
      </c>
      <c r="BD7" s="24">
        <v>43.07</v>
      </c>
      <c r="BE7" s="24">
        <v>44.07</v>
      </c>
      <c r="BF7" s="24">
        <v>708.46</v>
      </c>
      <c r="BG7" s="24">
        <v>592.41</v>
      </c>
      <c r="BH7" s="24">
        <v>611.73</v>
      </c>
      <c r="BI7" s="24">
        <v>576.44000000000005</v>
      </c>
      <c r="BJ7" s="24">
        <v>531.52</v>
      </c>
      <c r="BK7" s="24">
        <v>1243.71</v>
      </c>
      <c r="BL7" s="24">
        <v>1194.1500000000001</v>
      </c>
      <c r="BM7" s="24">
        <v>1206.79</v>
      </c>
      <c r="BN7" s="24">
        <v>1258.43</v>
      </c>
      <c r="BO7" s="24">
        <v>1163.75</v>
      </c>
      <c r="BP7" s="24">
        <v>1201.79</v>
      </c>
      <c r="BQ7" s="24">
        <v>72.959999999999994</v>
      </c>
      <c r="BR7" s="24">
        <v>76.760000000000005</v>
      </c>
      <c r="BS7" s="24">
        <v>76.63</v>
      </c>
      <c r="BT7" s="24">
        <v>100.84</v>
      </c>
      <c r="BU7" s="24">
        <v>101.64</v>
      </c>
      <c r="BV7" s="24">
        <v>74.3</v>
      </c>
      <c r="BW7" s="24">
        <v>72.260000000000005</v>
      </c>
      <c r="BX7" s="24">
        <v>71.84</v>
      </c>
      <c r="BY7" s="24">
        <v>73.36</v>
      </c>
      <c r="BZ7" s="24">
        <v>72.599999999999994</v>
      </c>
      <c r="CA7" s="24">
        <v>75.31</v>
      </c>
      <c r="CB7" s="24">
        <v>215.93</v>
      </c>
      <c r="CC7" s="24">
        <v>201.33</v>
      </c>
      <c r="CD7" s="24">
        <v>207.12</v>
      </c>
      <c r="CE7" s="24">
        <v>164.66</v>
      </c>
      <c r="CF7" s="24">
        <v>164.49</v>
      </c>
      <c r="CG7" s="24">
        <v>221.81</v>
      </c>
      <c r="CH7" s="24">
        <v>230.02</v>
      </c>
      <c r="CI7" s="24">
        <v>228.47</v>
      </c>
      <c r="CJ7" s="24">
        <v>224.88</v>
      </c>
      <c r="CK7" s="24">
        <v>228.64</v>
      </c>
      <c r="CL7" s="24">
        <v>216.39</v>
      </c>
      <c r="CM7" s="24">
        <v>95.55</v>
      </c>
      <c r="CN7" s="24" t="s">
        <v>102</v>
      </c>
      <c r="CO7" s="24" t="s">
        <v>102</v>
      </c>
      <c r="CP7" s="24" t="s">
        <v>102</v>
      </c>
      <c r="CQ7" s="24" t="s">
        <v>102</v>
      </c>
      <c r="CR7" s="24">
        <v>43.36</v>
      </c>
      <c r="CS7" s="24">
        <v>42.56</v>
      </c>
      <c r="CT7" s="24">
        <v>42.47</v>
      </c>
      <c r="CU7" s="24">
        <v>42.4</v>
      </c>
      <c r="CV7" s="24">
        <v>42.28</v>
      </c>
      <c r="CW7" s="24">
        <v>42.57</v>
      </c>
      <c r="CX7" s="24">
        <v>87.94</v>
      </c>
      <c r="CY7" s="24">
        <v>88.32</v>
      </c>
      <c r="CZ7" s="24">
        <v>88.79</v>
      </c>
      <c r="DA7" s="24">
        <v>90.3</v>
      </c>
      <c r="DB7" s="24">
        <v>91.64</v>
      </c>
      <c r="DC7" s="24">
        <v>83.06</v>
      </c>
      <c r="DD7" s="24">
        <v>83.32</v>
      </c>
      <c r="DE7" s="24">
        <v>83.75</v>
      </c>
      <c r="DF7" s="24">
        <v>84.19</v>
      </c>
      <c r="DG7" s="24">
        <v>84.34</v>
      </c>
      <c r="DH7" s="24">
        <v>85.24</v>
      </c>
      <c r="DI7" s="24">
        <v>6.18</v>
      </c>
      <c r="DJ7" s="24">
        <v>9.16</v>
      </c>
      <c r="DK7" s="24">
        <v>11.98</v>
      </c>
      <c r="DL7" s="24">
        <v>14.65</v>
      </c>
      <c r="DM7" s="24">
        <v>17.37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2023-01-19T00:31:28Z</cp:lastPrinted>
  <dcterms:created xsi:type="dcterms:W3CDTF">2022-12-01T01:29:07Z</dcterms:created>
  <dcterms:modified xsi:type="dcterms:W3CDTF">2023-01-19T00:31:28Z</dcterms:modified>
  <cp:category/>
</cp:coreProperties>
</file>