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4.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5.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6.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7.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8.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drawings/drawing9.xml" ContentType="application/vnd.openxmlformats-officedocument.drawing+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drawings/drawing10.xml" ContentType="application/vnd.openxmlformats-officedocument.drawing+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i-file4.mrym.city.moriyama.shiga.jp\共有\市民協働課\市民生活係\11 自治振興事業\自治会関係\04 自治会応援報償事業（わ報償）\02 ｢わ｣で輝く自治会応援報償事業（H23~）\R7\様式修正\"/>
    </mc:Choice>
  </mc:AlternateContent>
  <xr:revisionPtr revIDLastSave="0" documentId="13_ncr:1_{2964A24A-F5AF-40FE-A8FA-AB59E7BD9DAD}" xr6:coauthVersionLast="47" xr6:coauthVersionMax="47" xr10:uidLastSave="{00000000-0000-0000-0000-000000000000}"/>
  <bookViews>
    <workbookView xWindow="-108" yWindow="-108" windowWidth="23256" windowHeight="12576" tabRatio="673" xr2:uid="{00000000-000D-0000-FFFF-FFFF00000000}"/>
  </bookViews>
  <sheets>
    <sheet name="様式第１号（事業計画(報告)書）" sheetId="10" r:id="rId1"/>
    <sheet name="交通安全" sheetId="7" r:id="rId2"/>
    <sheet name="防災・防犯" sheetId="8" r:id="rId3"/>
    <sheet name="交流" sheetId="9" r:id="rId4"/>
    <sheet name="バス" sheetId="11" r:id="rId5"/>
    <sheet name="健康" sheetId="12" r:id="rId6"/>
    <sheet name="ごみの減量化・再資源化" sheetId="13" r:id="rId7"/>
    <sheet name="環境保全" sheetId="14" r:id="rId8"/>
    <sheet name="脱炭素" sheetId="16" r:id="rId9"/>
    <sheet name="先駆け" sheetId="15" r:id="rId10"/>
  </sheets>
  <definedNames>
    <definedName name="_xlnm.Print_Area" localSheetId="6">ごみの減量化・再資源化!$A$1:$AX$37</definedName>
    <definedName name="_xlnm.Print_Area" localSheetId="4">バス!$A$1:$BN$42</definedName>
    <definedName name="_xlnm.Print_Area" localSheetId="7">環境保全!$A$1:$BF$42</definedName>
    <definedName name="_xlnm.Print_Area" localSheetId="5">健康!$A$1:$BD$44</definedName>
    <definedName name="_xlnm.Print_Area" localSheetId="1">交通安全!$A$1:$BF$45</definedName>
    <definedName name="_xlnm.Print_Area" localSheetId="3">交流!$A$1:$BF$46</definedName>
    <definedName name="_xlnm.Print_Area" localSheetId="9">先駆け!$A$1:$BJ$46</definedName>
    <definedName name="_xlnm.Print_Area" localSheetId="8">脱炭素!$A$1:$BB$41</definedName>
    <definedName name="_xlnm.Print_Area" localSheetId="2">防災・防犯!$A$1:$BF$48</definedName>
    <definedName name="_xlnm.Print_Area" localSheetId="0">'様式第１号（事業計画(報告)書）'!$A$1:$Y$41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32" i="8" l="1"/>
  <c r="BI33" i="8" s="1"/>
  <c r="BH32" i="8"/>
  <c r="O29" i="10" s="1"/>
  <c r="BG33" i="8" l="1"/>
  <c r="L40" i="8" s="1"/>
  <c r="AO40" i="8"/>
  <c r="BL42" i="8" s="1"/>
  <c r="T29" i="10"/>
  <c r="U29" i="10" l="1"/>
  <c r="BG42" i="8"/>
  <c r="BI42" i="8" s="1"/>
  <c r="P29" i="10"/>
  <c r="BL25" i="8" l="1"/>
  <c r="BJ25" i="8"/>
  <c r="BE36" i="16" l="1"/>
  <c r="AS33" i="16" s="1"/>
  <c r="BH42" i="14"/>
  <c r="B35" i="14" s="1"/>
  <c r="D35" i="14" s="1"/>
  <c r="BD36" i="16"/>
  <c r="R33" i="16" s="1"/>
  <c r="BI42" i="14"/>
  <c r="AO35" i="14" s="1"/>
  <c r="U28" i="10" s="1"/>
  <c r="BG42" i="14"/>
  <c r="L35" i="14" s="1"/>
  <c r="P28" i="10" s="1"/>
  <c r="BJ42" i="14"/>
  <c r="AE35" i="14" s="1"/>
  <c r="BG30" i="12"/>
  <c r="L37" i="12" s="1"/>
  <c r="BA3" i="13"/>
  <c r="BI14" i="12"/>
  <c r="BG14" i="12"/>
  <c r="BG12" i="12"/>
  <c r="BH3" i="8"/>
  <c r="BH4" i="8"/>
  <c r="BH5" i="8"/>
  <c r="BH6" i="8"/>
  <c r="BH7" i="8"/>
  <c r="BH8" i="8"/>
  <c r="BH10" i="8"/>
  <c r="BH11" i="8"/>
  <c r="BH12" i="8"/>
  <c r="BH14" i="8"/>
  <c r="BH16" i="8"/>
  <c r="BH18" i="8"/>
  <c r="J24" i="10"/>
  <c r="E24" i="10"/>
  <c r="J23" i="10"/>
  <c r="E23" i="10"/>
  <c r="T20" i="10" l="1"/>
  <c r="AG35" i="14"/>
  <c r="U20" i="10" s="1"/>
  <c r="AU33" i="16"/>
  <c r="U21" i="10" s="1"/>
  <c r="T33" i="16"/>
  <c r="P21" i="10" s="1"/>
  <c r="BG21" i="8"/>
  <c r="B40" i="8" s="1"/>
  <c r="D40" i="8" s="1"/>
  <c r="T21" i="10"/>
  <c r="T28" i="10"/>
  <c r="O21" i="10"/>
  <c r="O28" i="10"/>
  <c r="J32" i="10"/>
  <c r="J33" i="10"/>
  <c r="AY35" i="14" l="1"/>
  <c r="O15" i="10"/>
  <c r="BO23" i="15"/>
  <c r="BO6" i="15"/>
  <c r="BN39" i="15" s="1"/>
  <c r="AX43" i="15" s="1"/>
  <c r="BC4" i="13"/>
  <c r="BC5" i="13"/>
  <c r="BC6" i="13"/>
  <c r="BC7" i="13"/>
  <c r="BC8" i="13"/>
  <c r="BC9" i="13"/>
  <c r="BC10" i="13"/>
  <c r="BC12" i="13"/>
  <c r="BC13" i="13"/>
  <c r="BC15" i="13"/>
  <c r="BC17" i="13"/>
  <c r="BC19" i="13"/>
  <c r="BC3" i="13"/>
  <c r="AZ43" i="15" l="1"/>
  <c r="U22" i="10" s="1"/>
  <c r="P15" i="10"/>
  <c r="BG41" i="8"/>
  <c r="T22" i="10"/>
  <c r="BB22" i="13"/>
  <c r="AP29" i="13" s="1"/>
  <c r="AR29" i="13" s="1"/>
  <c r="BI30" i="12"/>
  <c r="T27" i="10" s="1"/>
  <c r="BI4" i="12"/>
  <c r="BI5" i="12"/>
  <c r="BI8" i="12"/>
  <c r="BH26" i="12" s="1"/>
  <c r="AD37" i="12" s="1"/>
  <c r="BI9" i="12"/>
  <c r="BI10" i="12"/>
  <c r="BI11" i="12"/>
  <c r="BI12" i="12"/>
  <c r="BI16" i="12"/>
  <c r="BI17" i="12"/>
  <c r="BI19" i="12"/>
  <c r="BI21" i="12"/>
  <c r="BI23" i="12"/>
  <c r="BI3" i="12"/>
  <c r="BW11" i="11"/>
  <c r="BX11" i="11" s="1"/>
  <c r="BW12" i="11"/>
  <c r="BX12" i="11" s="1"/>
  <c r="BW13" i="11"/>
  <c r="BX13" i="11" s="1"/>
  <c r="BW14" i="11"/>
  <c r="BX14" i="11" s="1"/>
  <c r="BW10" i="11"/>
  <c r="BJ25" i="9"/>
  <c r="BJ4" i="9"/>
  <c r="BJ8" i="9"/>
  <c r="BJ10" i="9"/>
  <c r="BJ13" i="9"/>
  <c r="BJ15" i="9"/>
  <c r="BJ17" i="9"/>
  <c r="BJ20" i="9"/>
  <c r="BJ28" i="9"/>
  <c r="BJ30" i="9"/>
  <c r="BL38" i="9"/>
  <c r="BJ3" i="9"/>
  <c r="AF37" i="12" l="1"/>
  <c r="U18" i="10" s="1"/>
  <c r="BG43" i="8"/>
  <c r="BI41" i="8"/>
  <c r="AO41" i="9"/>
  <c r="U26" i="10" s="1"/>
  <c r="BI33" i="9"/>
  <c r="AE41" i="9" s="1"/>
  <c r="AG41" i="9" s="1"/>
  <c r="U19" i="10"/>
  <c r="T19" i="10"/>
  <c r="AN37" i="12"/>
  <c r="U27" i="10" s="1"/>
  <c r="T18" i="10"/>
  <c r="BC33" i="11"/>
  <c r="T17" i="10" s="1"/>
  <c r="BX10" i="11"/>
  <c r="BX16" i="11" s="1"/>
  <c r="BE33" i="11" s="1"/>
  <c r="U17" i="10" s="1"/>
  <c r="T26" i="10"/>
  <c r="BJ4" i="8"/>
  <c r="BJ5" i="8"/>
  <c r="BJ6" i="8"/>
  <c r="BJ7" i="8"/>
  <c r="BJ8" i="8"/>
  <c r="BJ10" i="8"/>
  <c r="BJ11" i="8"/>
  <c r="BJ12" i="8"/>
  <c r="BJ14" i="8"/>
  <c r="BJ16" i="8"/>
  <c r="BJ18" i="8"/>
  <c r="BJ3" i="8"/>
  <c r="BL31" i="7"/>
  <c r="AO38" i="7" s="1"/>
  <c r="U25" i="10" s="1"/>
  <c r="BL11" i="7"/>
  <c r="BL12" i="7"/>
  <c r="BL13" i="7"/>
  <c r="BL14" i="7"/>
  <c r="BL15" i="7"/>
  <c r="BL16" i="7"/>
  <c r="BL17" i="7"/>
  <c r="BL18" i="7"/>
  <c r="BL20" i="7"/>
  <c r="BL22" i="7"/>
  <c r="BL24" i="7"/>
  <c r="BL10" i="7"/>
  <c r="BL5" i="7"/>
  <c r="BL6" i="7"/>
  <c r="BL7" i="7"/>
  <c r="BL8" i="7"/>
  <c r="BL4" i="7"/>
  <c r="BI21" i="8" l="1"/>
  <c r="AE40" i="8" s="1"/>
  <c r="AG40" i="8" s="1"/>
  <c r="BL41" i="8" s="1"/>
  <c r="BL43" i="8" s="1"/>
  <c r="AW40" i="8" s="1"/>
  <c r="BK27" i="7"/>
  <c r="AE38" i="7" s="1"/>
  <c r="U16" i="10"/>
  <c r="T16" i="10"/>
  <c r="AV37" i="12"/>
  <c r="T25" i="10"/>
  <c r="BM23" i="15"/>
  <c r="BM6" i="15"/>
  <c r="T15" i="10" l="1"/>
  <c r="AG38" i="7"/>
  <c r="U14" i="10" s="1"/>
  <c r="U15" i="10"/>
  <c r="BI43" i="8"/>
  <c r="T40" i="8" s="1"/>
  <c r="T14" i="10"/>
  <c r="AW41" i="9"/>
  <c r="BL39" i="15"/>
  <c r="S43" i="15" s="1"/>
  <c r="U43" i="15" s="1"/>
  <c r="AW38" i="7" l="1"/>
  <c r="U30" i="10"/>
  <c r="P22" i="10"/>
  <c r="O22" i="10"/>
  <c r="BA10" i="13"/>
  <c r="BA8" i="13"/>
  <c r="BA19" i="13"/>
  <c r="BA17" i="13"/>
  <c r="BA15" i="13"/>
  <c r="BA13" i="13"/>
  <c r="BA12" i="13"/>
  <c r="BA9" i="13"/>
  <c r="BA7" i="13"/>
  <c r="BA6" i="13"/>
  <c r="BA5" i="13"/>
  <c r="BA4" i="13"/>
  <c r="BG17" i="12"/>
  <c r="BG16" i="12"/>
  <c r="BG23" i="12"/>
  <c r="BG21" i="12"/>
  <c r="BG19" i="12"/>
  <c r="BG11" i="12"/>
  <c r="BG10" i="12"/>
  <c r="BG9" i="12"/>
  <c r="BG8" i="12"/>
  <c r="BG5" i="12"/>
  <c r="BG4" i="12"/>
  <c r="BG3" i="12"/>
  <c r="AZ22" i="13" l="1"/>
  <c r="Q29" i="13" s="1"/>
  <c r="S29" i="13" s="1"/>
  <c r="BF26" i="12"/>
  <c r="B37" i="12" s="1"/>
  <c r="P27" i="10"/>
  <c r="O27" i="10"/>
  <c r="O20" i="10"/>
  <c r="BR14" i="11"/>
  <c r="BS14" i="11" s="1"/>
  <c r="BR13" i="11"/>
  <c r="BS13" i="11" s="1"/>
  <c r="BR12" i="11"/>
  <c r="BR11" i="11"/>
  <c r="BS11" i="11" s="1"/>
  <c r="BR10" i="11"/>
  <c r="BS10" i="11" s="1"/>
  <c r="D37" i="12" l="1"/>
  <c r="P18" i="10" s="1"/>
  <c r="O18" i="10"/>
  <c r="BS12" i="11"/>
  <c r="BS16" i="11" s="1"/>
  <c r="V33" i="11"/>
  <c r="O17" i="10" s="1"/>
  <c r="V35" i="14"/>
  <c r="P20" i="10"/>
  <c r="P19" i="10"/>
  <c r="O19" i="10"/>
  <c r="T37" i="12" l="1"/>
  <c r="X33" i="11"/>
  <c r="P17" i="10" s="1"/>
  <c r="BH28" i="9"/>
  <c r="BH30" i="9"/>
  <c r="BG33" i="9" s="1"/>
  <c r="BH20" i="9"/>
  <c r="BH15" i="9"/>
  <c r="BH13" i="9"/>
  <c r="BH10" i="9"/>
  <c r="BH8" i="9"/>
  <c r="BJ38" i="9"/>
  <c r="BH25" i="9"/>
  <c r="BH17" i="9"/>
  <c r="BH4" i="9"/>
  <c r="BH3" i="9"/>
  <c r="BJ31" i="7"/>
  <c r="BJ24" i="7"/>
  <c r="BJ22" i="7"/>
  <c r="BJ20" i="7"/>
  <c r="BJ18" i="7"/>
  <c r="BJ17" i="7"/>
  <c r="BJ16" i="7"/>
  <c r="BJ15" i="7"/>
  <c r="BJ14" i="7"/>
  <c r="BJ13" i="7"/>
  <c r="BJ12" i="7"/>
  <c r="BJ11" i="7"/>
  <c r="BJ10" i="7"/>
  <c r="BJ8" i="7"/>
  <c r="BJ7" i="7"/>
  <c r="BJ6" i="7"/>
  <c r="BJ5" i="7"/>
  <c r="BJ4" i="7"/>
  <c r="BI27" i="7" l="1"/>
  <c r="B38" i="7" s="1"/>
  <c r="L41" i="9"/>
  <c r="P26" i="10" s="1"/>
  <c r="O26" i="10"/>
  <c r="L38" i="7"/>
  <c r="P25" i="10" s="1"/>
  <c r="O25" i="10"/>
  <c r="B41" i="9"/>
  <c r="D41" i="9" s="1"/>
  <c r="D38" i="7" l="1"/>
  <c r="T38" i="7" s="1"/>
  <c r="O14" i="10"/>
  <c r="P16" i="10"/>
  <c r="O16" i="10"/>
  <c r="P14" i="10" l="1"/>
  <c r="P30" i="10" s="1"/>
  <c r="T41" i="9"/>
</calcChain>
</file>

<file path=xl/sharedStrings.xml><?xml version="1.0" encoding="utf-8"?>
<sst xmlns="http://schemas.openxmlformats.org/spreadsheetml/2006/main" count="1329" uniqueCount="284">
  <si>
    <t>交通安全</t>
    <rPh sb="0" eb="2">
      <t>コウツウ</t>
    </rPh>
    <rPh sb="2" eb="4">
      <t>アンゼン</t>
    </rPh>
    <phoneticPr fontId="3"/>
  </si>
  <si>
    <t>防災・防犯</t>
    <rPh sb="0" eb="2">
      <t>ボウサイ</t>
    </rPh>
    <rPh sb="3" eb="5">
      <t>ボウハン</t>
    </rPh>
    <phoneticPr fontId="3"/>
  </si>
  <si>
    <t>健康</t>
    <rPh sb="0" eb="2">
      <t>ケンコウ</t>
    </rPh>
    <phoneticPr fontId="3"/>
  </si>
  <si>
    <t>環境保全</t>
    <rPh sb="0" eb="2">
      <t>カンキョウ</t>
    </rPh>
    <rPh sb="2" eb="4">
      <t>ホゼン</t>
    </rPh>
    <phoneticPr fontId="3"/>
  </si>
  <si>
    <t>先駆け</t>
    <rPh sb="0" eb="2">
      <t>サキガ</t>
    </rPh>
    <phoneticPr fontId="3"/>
  </si>
  <si>
    <t>A</t>
    <phoneticPr fontId="3"/>
  </si>
  <si>
    <t>B</t>
    <phoneticPr fontId="3"/>
  </si>
  <si>
    <t>C</t>
    <phoneticPr fontId="3"/>
  </si>
  <si>
    <t>D</t>
    <phoneticPr fontId="3"/>
  </si>
  <si>
    <t>E</t>
    <phoneticPr fontId="3"/>
  </si>
  <si>
    <t>(1)</t>
    <phoneticPr fontId="3"/>
  </si>
  <si>
    <t>自転車の安全利用に関する取組</t>
    <rPh sb="0" eb="3">
      <t>ジテンシャ</t>
    </rPh>
    <rPh sb="4" eb="6">
      <t>アンゼン</t>
    </rPh>
    <rPh sb="6" eb="8">
      <t>リヨウ</t>
    </rPh>
    <rPh sb="9" eb="10">
      <t>カン</t>
    </rPh>
    <rPh sb="12" eb="14">
      <t>トリクミ</t>
    </rPh>
    <phoneticPr fontId="3"/>
  </si>
  <si>
    <t>自転車の賠償責任保険への加入促進</t>
    <rPh sb="0" eb="3">
      <t>ジテンシャ</t>
    </rPh>
    <rPh sb="4" eb="6">
      <t>バイショウ</t>
    </rPh>
    <rPh sb="6" eb="8">
      <t>セキニン</t>
    </rPh>
    <rPh sb="8" eb="10">
      <t>ホケン</t>
    </rPh>
    <rPh sb="12" eb="14">
      <t>カニュウ</t>
    </rPh>
    <rPh sb="14" eb="16">
      <t>ソクシン</t>
    </rPh>
    <phoneticPr fontId="3"/>
  </si>
  <si>
    <t>ヘルメット着用の啓発</t>
    <rPh sb="5" eb="7">
      <t>チャクヨウ</t>
    </rPh>
    <rPh sb="8" eb="10">
      <t>ケイハツ</t>
    </rPh>
    <phoneticPr fontId="3"/>
  </si>
  <si>
    <t>(2)</t>
    <phoneticPr fontId="3"/>
  </si>
  <si>
    <t>交通安全対策に関する取組</t>
    <rPh sb="0" eb="2">
      <t>コウツウ</t>
    </rPh>
    <rPh sb="2" eb="4">
      <t>アンゼン</t>
    </rPh>
    <rPh sb="4" eb="6">
      <t>タイサク</t>
    </rPh>
    <rPh sb="7" eb="8">
      <t>カン</t>
    </rPh>
    <rPh sb="10" eb="12">
      <t>トリクミ</t>
    </rPh>
    <phoneticPr fontId="3"/>
  </si>
  <si>
    <t>防災意識、防災力の向上</t>
    <rPh sb="0" eb="2">
      <t>ボウサイ</t>
    </rPh>
    <rPh sb="2" eb="4">
      <t>イシキ</t>
    </rPh>
    <rPh sb="5" eb="8">
      <t>ボウサイリョク</t>
    </rPh>
    <rPh sb="9" eb="11">
      <t>コウジョウ</t>
    </rPh>
    <phoneticPr fontId="3"/>
  </si>
  <si>
    <t>防犯意識の向上、地域の防犯対策</t>
    <rPh sb="0" eb="2">
      <t>ボウハン</t>
    </rPh>
    <rPh sb="2" eb="4">
      <t>イシキ</t>
    </rPh>
    <rPh sb="5" eb="7">
      <t>コウジョウ</t>
    </rPh>
    <rPh sb="8" eb="10">
      <t>チイキ</t>
    </rPh>
    <rPh sb="11" eb="13">
      <t>ボウハン</t>
    </rPh>
    <rPh sb="13" eb="15">
      <t>タイサク</t>
    </rPh>
    <phoneticPr fontId="3"/>
  </si>
  <si>
    <t>居場所づくり・生きがいづくり</t>
    <rPh sb="0" eb="3">
      <t>イバショ</t>
    </rPh>
    <rPh sb="7" eb="8">
      <t>イ</t>
    </rPh>
    <phoneticPr fontId="3"/>
  </si>
  <si>
    <t>住民同士の絆づくり</t>
    <rPh sb="0" eb="2">
      <t>ジュウミン</t>
    </rPh>
    <rPh sb="2" eb="4">
      <t>ドウシ</t>
    </rPh>
    <rPh sb="5" eb="6">
      <t>キズナ</t>
    </rPh>
    <phoneticPr fontId="3"/>
  </si>
  <si>
    <t>(3)</t>
    <phoneticPr fontId="3"/>
  </si>
  <si>
    <t>自治会事務の効率化・担い手づくり</t>
    <rPh sb="0" eb="3">
      <t>ジチカイ</t>
    </rPh>
    <rPh sb="3" eb="5">
      <t>ジム</t>
    </rPh>
    <rPh sb="6" eb="9">
      <t>コウリツカ</t>
    </rPh>
    <rPh sb="10" eb="11">
      <t>ニナ</t>
    </rPh>
    <rPh sb="12" eb="13">
      <t>テ</t>
    </rPh>
    <phoneticPr fontId="3"/>
  </si>
  <si>
    <t>貸切バスまたは公共交通機関の利用による研修会の実施</t>
    <rPh sb="0" eb="2">
      <t>カシキリ</t>
    </rPh>
    <rPh sb="7" eb="9">
      <t>コウキョウ</t>
    </rPh>
    <rPh sb="9" eb="11">
      <t>コウツウ</t>
    </rPh>
    <rPh sb="11" eb="13">
      <t>キカン</t>
    </rPh>
    <rPh sb="14" eb="16">
      <t>リヨウ</t>
    </rPh>
    <rPh sb="19" eb="22">
      <t>ケンシュウカイ</t>
    </rPh>
    <rPh sb="23" eb="25">
      <t>ジッシ</t>
    </rPh>
    <phoneticPr fontId="3"/>
  </si>
  <si>
    <t>【必須】健(検)診受診率向上への取組</t>
    <rPh sb="1" eb="3">
      <t>ヒッス</t>
    </rPh>
    <rPh sb="4" eb="5">
      <t>ケン</t>
    </rPh>
    <rPh sb="6" eb="7">
      <t>ケン</t>
    </rPh>
    <rPh sb="8" eb="9">
      <t>ミ</t>
    </rPh>
    <rPh sb="9" eb="11">
      <t>ジュシン</t>
    </rPh>
    <rPh sb="11" eb="12">
      <t>リツ</t>
    </rPh>
    <rPh sb="12" eb="14">
      <t>コウジョウ</t>
    </rPh>
    <rPh sb="16" eb="18">
      <t>トリクミ</t>
    </rPh>
    <phoneticPr fontId="3"/>
  </si>
  <si>
    <t>実施内容→</t>
    <rPh sb="0" eb="2">
      <t>ジッシ</t>
    </rPh>
    <rPh sb="2" eb="4">
      <t>ナイヨウ</t>
    </rPh>
    <phoneticPr fontId="3"/>
  </si>
  <si>
    <t>介護予防につながる取組</t>
    <rPh sb="0" eb="2">
      <t>カイゴ</t>
    </rPh>
    <rPh sb="2" eb="4">
      <t>ヨボウ</t>
    </rPh>
    <rPh sb="9" eb="11">
      <t>トリクミ</t>
    </rPh>
    <phoneticPr fontId="3"/>
  </si>
  <si>
    <t>ごみの減量化・再資源化</t>
    <rPh sb="3" eb="6">
      <t>ゲンリョウカ</t>
    </rPh>
    <rPh sb="7" eb="11">
      <t>サイシゲンカ</t>
    </rPh>
    <phoneticPr fontId="3"/>
  </si>
  <si>
    <t>ごみの減量化・再資源化への取組</t>
    <rPh sb="3" eb="6">
      <t>ゲンリョウカ</t>
    </rPh>
    <rPh sb="7" eb="11">
      <t>サイシゲンカ</t>
    </rPh>
    <rPh sb="13" eb="15">
      <t>トリクミ</t>
    </rPh>
    <phoneticPr fontId="3"/>
  </si>
  <si>
    <t>不法投棄・ごみの持ち去り対策</t>
    <rPh sb="0" eb="2">
      <t>フホウ</t>
    </rPh>
    <rPh sb="2" eb="4">
      <t>トウキ</t>
    </rPh>
    <rPh sb="8" eb="9">
      <t>モ</t>
    </rPh>
    <rPh sb="10" eb="11">
      <t>サ</t>
    </rPh>
    <rPh sb="12" eb="14">
      <t>タイサク</t>
    </rPh>
    <phoneticPr fontId="3"/>
  </si>
  <si>
    <t>地球温暖化防止、省エネルギーの推進に関する取組</t>
    <rPh sb="0" eb="2">
      <t>チキュウ</t>
    </rPh>
    <rPh sb="2" eb="5">
      <t>オンダンカ</t>
    </rPh>
    <rPh sb="5" eb="7">
      <t>ボウシ</t>
    </rPh>
    <rPh sb="8" eb="9">
      <t>ショウ</t>
    </rPh>
    <rPh sb="15" eb="17">
      <t>スイシン</t>
    </rPh>
    <rPh sb="18" eb="19">
      <t>カン</t>
    </rPh>
    <rPh sb="21" eb="23">
      <t>トリクミ</t>
    </rPh>
    <phoneticPr fontId="3"/>
  </si>
  <si>
    <t>ペットの飼養マナーアップに関する取組</t>
    <rPh sb="4" eb="6">
      <t>シヨウ</t>
    </rPh>
    <rPh sb="13" eb="14">
      <t>カン</t>
    </rPh>
    <rPh sb="16" eb="18">
      <t>トリクミ</t>
    </rPh>
    <phoneticPr fontId="3"/>
  </si>
  <si>
    <t>他の自治会との連携</t>
    <rPh sb="0" eb="1">
      <t>タ</t>
    </rPh>
    <rPh sb="2" eb="5">
      <t>ジチカイ</t>
    </rPh>
    <rPh sb="7" eb="9">
      <t>レンケイ</t>
    </rPh>
    <phoneticPr fontId="3"/>
  </si>
  <si>
    <t>あり</t>
    <phoneticPr fontId="3"/>
  </si>
  <si>
    <t>→</t>
    <phoneticPr fontId="3"/>
  </si>
  <si>
    <t>取組数</t>
    <rPh sb="0" eb="2">
      <t>トリクミ</t>
    </rPh>
    <rPh sb="2" eb="3">
      <t>スウ</t>
    </rPh>
    <phoneticPr fontId="3"/>
  </si>
  <si>
    <t>５取組以上</t>
    <rPh sb="1" eb="3">
      <t>トリクミ</t>
    </rPh>
    <rPh sb="3" eb="5">
      <t>イジョウ</t>
    </rPh>
    <phoneticPr fontId="3"/>
  </si>
  <si>
    <t>４取組</t>
    <rPh sb="1" eb="3">
      <t>トリクミ</t>
    </rPh>
    <phoneticPr fontId="3"/>
  </si>
  <si>
    <t>３取組</t>
    <rPh sb="1" eb="3">
      <t>トリクミ</t>
    </rPh>
    <phoneticPr fontId="3"/>
  </si>
  <si>
    <t>２取組</t>
    <rPh sb="1" eb="3">
      <t>トリクミ</t>
    </rPh>
    <phoneticPr fontId="3"/>
  </si>
  <si>
    <t>１取組</t>
    <rPh sb="1" eb="3">
      <t>トリクミ</t>
    </rPh>
    <phoneticPr fontId="3"/>
  </si>
  <si>
    <t>輝き度区分</t>
    <rPh sb="0" eb="1">
      <t>カガヤ</t>
    </rPh>
    <rPh sb="2" eb="3">
      <t>ド</t>
    </rPh>
    <rPh sb="3" eb="5">
      <t>クブン</t>
    </rPh>
    <phoneticPr fontId="3"/>
  </si>
  <si>
    <t>加算額</t>
    <rPh sb="0" eb="3">
      <t>カサンガク</t>
    </rPh>
    <phoneticPr fontId="3"/>
  </si>
  <si>
    <t>合計報償金額</t>
    <rPh sb="0" eb="2">
      <t>ゴウケイ</t>
    </rPh>
    <rPh sb="2" eb="4">
      <t>ホウショウ</t>
    </rPh>
    <rPh sb="4" eb="6">
      <t>キンガク</t>
    </rPh>
    <phoneticPr fontId="3"/>
  </si>
  <si>
    <t>バスの種類</t>
    <rPh sb="3" eb="5">
      <t>シュルイ</t>
    </rPh>
    <phoneticPr fontId="3"/>
  </si>
  <si>
    <t>大型</t>
    <rPh sb="0" eb="2">
      <t>オオガタ</t>
    </rPh>
    <phoneticPr fontId="3"/>
  </si>
  <si>
    <t>中型</t>
    <rPh sb="0" eb="2">
      <t>チュウガタ</t>
    </rPh>
    <phoneticPr fontId="3"/>
  </si>
  <si>
    <t>小型</t>
    <rPh sb="0" eb="2">
      <t>コガタ</t>
    </rPh>
    <phoneticPr fontId="3"/>
  </si>
  <si>
    <t>マイクロ</t>
    <phoneticPr fontId="3"/>
  </si>
  <si>
    <t>公共交通</t>
    <rPh sb="0" eb="2">
      <t>コウキョウ</t>
    </rPh>
    <rPh sb="2" eb="4">
      <t>コウツウ</t>
    </rPh>
    <phoneticPr fontId="3"/>
  </si>
  <si>
    <t>自転車教室の開催</t>
    <rPh sb="0" eb="3">
      <t>ジテンシャ</t>
    </rPh>
    <rPh sb="3" eb="5">
      <t>キョウシツ</t>
    </rPh>
    <rPh sb="6" eb="8">
      <t>カイサイ</t>
    </rPh>
    <phoneticPr fontId="3"/>
  </si>
  <si>
    <t>自転車の正しい乗り方の啓発</t>
    <rPh sb="0" eb="3">
      <t>ジテンシャ</t>
    </rPh>
    <rPh sb="4" eb="5">
      <t>タダ</t>
    </rPh>
    <rPh sb="7" eb="8">
      <t>ノ</t>
    </rPh>
    <rPh sb="9" eb="10">
      <t>カタ</t>
    </rPh>
    <rPh sb="11" eb="13">
      <t>ケイハツ</t>
    </rPh>
    <phoneticPr fontId="3"/>
  </si>
  <si>
    <t>路上放置自転車防止の啓発</t>
    <rPh sb="0" eb="2">
      <t>ロジョウ</t>
    </rPh>
    <rPh sb="2" eb="4">
      <t>ホウチ</t>
    </rPh>
    <rPh sb="4" eb="7">
      <t>ジテンシャ</t>
    </rPh>
    <rPh sb="7" eb="9">
      <t>ボウシ</t>
    </rPh>
    <rPh sb="10" eb="12">
      <t>ケイハツ</t>
    </rPh>
    <phoneticPr fontId="3"/>
  </si>
  <si>
    <t>交通安全啓発看板、飛び出し坊や等の設置</t>
    <rPh sb="0" eb="2">
      <t>コウツウ</t>
    </rPh>
    <rPh sb="2" eb="4">
      <t>アンゼン</t>
    </rPh>
    <rPh sb="4" eb="6">
      <t>ケイハツ</t>
    </rPh>
    <rPh sb="6" eb="8">
      <t>カンバン</t>
    </rPh>
    <rPh sb="9" eb="10">
      <t>ト</t>
    </rPh>
    <rPh sb="11" eb="12">
      <t>ダ</t>
    </rPh>
    <rPh sb="13" eb="14">
      <t>ボウ</t>
    </rPh>
    <rPh sb="15" eb="16">
      <t>ナド</t>
    </rPh>
    <rPh sb="17" eb="19">
      <t>セッチ</t>
    </rPh>
    <phoneticPr fontId="3"/>
  </si>
  <si>
    <t>危険箇所の点検、ヒヤリハットマップの作成</t>
    <rPh sb="0" eb="2">
      <t>キケン</t>
    </rPh>
    <rPh sb="2" eb="4">
      <t>カショ</t>
    </rPh>
    <rPh sb="5" eb="7">
      <t>テンケン</t>
    </rPh>
    <rPh sb="18" eb="20">
      <t>サクセイ</t>
    </rPh>
    <phoneticPr fontId="3"/>
  </si>
  <si>
    <t>カーブミラーの清掃活動</t>
    <rPh sb="7" eb="11">
      <t>セイソウカツドウ</t>
    </rPh>
    <phoneticPr fontId="3"/>
  </si>
  <si>
    <t>【通年】子どもの登下校の見守り（週１回以上）</t>
    <rPh sb="1" eb="3">
      <t>ツウネン</t>
    </rPh>
    <rPh sb="4" eb="5">
      <t>コ</t>
    </rPh>
    <rPh sb="8" eb="11">
      <t>トウゲコウ</t>
    </rPh>
    <rPh sb="12" eb="14">
      <t>ミマモ</t>
    </rPh>
    <rPh sb="16" eb="17">
      <t>シュウ</t>
    </rPh>
    <rPh sb="18" eb="19">
      <t>カイ</t>
    </rPh>
    <rPh sb="19" eb="21">
      <t>イジョウ</t>
    </rPh>
    <phoneticPr fontId="3"/>
  </si>
  <si>
    <t>交通安全教室の開催</t>
    <rPh sb="0" eb="2">
      <t>コウツウ</t>
    </rPh>
    <rPh sb="2" eb="4">
      <t>アンゼン</t>
    </rPh>
    <rPh sb="4" eb="6">
      <t>キョウシツ</t>
    </rPh>
    <rPh sb="7" eb="9">
      <t>カイサイ</t>
    </rPh>
    <phoneticPr fontId="3"/>
  </si>
  <si>
    <t>迷惑駐車や不法駐車対策</t>
    <rPh sb="0" eb="2">
      <t>メイワク</t>
    </rPh>
    <rPh sb="2" eb="4">
      <t>チュウシャ</t>
    </rPh>
    <rPh sb="5" eb="7">
      <t>フホウ</t>
    </rPh>
    <rPh sb="7" eb="9">
      <t>チュウシャ</t>
    </rPh>
    <rPh sb="9" eb="11">
      <t>タイサク</t>
    </rPh>
    <phoneticPr fontId="3"/>
  </si>
  <si>
    <t>飲酒運転追放の啓発</t>
    <rPh sb="0" eb="2">
      <t>インシュ</t>
    </rPh>
    <rPh sb="2" eb="4">
      <t>ウンテン</t>
    </rPh>
    <rPh sb="4" eb="6">
      <t>ツイホウ</t>
    </rPh>
    <rPh sb="7" eb="9">
      <t>ケイハツ</t>
    </rPh>
    <phoneticPr fontId="3"/>
  </si>
  <si>
    <t>免許返納制度に関する周知</t>
    <rPh sb="0" eb="2">
      <t>メンキョ</t>
    </rPh>
    <rPh sb="2" eb="4">
      <t>ヘンノウ</t>
    </rPh>
    <rPh sb="4" eb="6">
      <t>セイド</t>
    </rPh>
    <rPh sb="7" eb="8">
      <t>カン</t>
    </rPh>
    <rPh sb="10" eb="12">
      <t>シュウチ</t>
    </rPh>
    <phoneticPr fontId="3"/>
  </si>
  <si>
    <t>懇談会（話し合い）の開催</t>
    <rPh sb="0" eb="3">
      <t>コンダンカイ</t>
    </rPh>
    <rPh sb="4" eb="5">
      <t>ハナ</t>
    </rPh>
    <rPh sb="6" eb="7">
      <t>ア</t>
    </rPh>
    <rPh sb="10" eb="12">
      <t>カイサイ</t>
    </rPh>
    <phoneticPr fontId="3"/>
  </si>
  <si>
    <t>図上訓練の実施、周知啓発（避難所や避難ルートの確認、避難所運営方法の確認等）</t>
    <rPh sb="0" eb="2">
      <t>ズジョウ</t>
    </rPh>
    <rPh sb="2" eb="4">
      <t>クンレン</t>
    </rPh>
    <rPh sb="5" eb="7">
      <t>ジッシ</t>
    </rPh>
    <rPh sb="8" eb="10">
      <t>シュウチ</t>
    </rPh>
    <rPh sb="10" eb="12">
      <t>ケイハツ</t>
    </rPh>
    <rPh sb="13" eb="16">
      <t>ヒナンジョ</t>
    </rPh>
    <rPh sb="17" eb="19">
      <t>ヒナン</t>
    </rPh>
    <rPh sb="23" eb="25">
      <t>カクニン</t>
    </rPh>
    <rPh sb="26" eb="29">
      <t>ヒナンジョ</t>
    </rPh>
    <rPh sb="29" eb="31">
      <t>ウンエイ</t>
    </rPh>
    <rPh sb="31" eb="33">
      <t>ホウホウ</t>
    </rPh>
    <rPh sb="34" eb="36">
      <t>カクニン</t>
    </rPh>
    <rPh sb="36" eb="37">
      <t>ナド</t>
    </rPh>
    <phoneticPr fontId="3"/>
  </si>
  <si>
    <t>避難行動要支援者に関する学習会、周知・啓発等</t>
    <rPh sb="0" eb="2">
      <t>ヒナン</t>
    </rPh>
    <rPh sb="2" eb="4">
      <t>コウドウ</t>
    </rPh>
    <rPh sb="4" eb="5">
      <t>ヨウ</t>
    </rPh>
    <rPh sb="5" eb="8">
      <t>シエンシャ</t>
    </rPh>
    <rPh sb="9" eb="10">
      <t>カン</t>
    </rPh>
    <rPh sb="12" eb="14">
      <t>ガクシュウ</t>
    </rPh>
    <rPh sb="14" eb="15">
      <t>カイ</t>
    </rPh>
    <rPh sb="16" eb="18">
      <t>シュウチ</t>
    </rPh>
    <rPh sb="19" eb="21">
      <t>ケイハツ</t>
    </rPh>
    <rPh sb="21" eb="22">
      <t>ナド</t>
    </rPh>
    <phoneticPr fontId="3"/>
  </si>
  <si>
    <t>【通年】消火栓用器具等の点検（月１回以上）</t>
    <rPh sb="1" eb="3">
      <t>ツウネン</t>
    </rPh>
    <rPh sb="4" eb="7">
      <t>ショウカセン</t>
    </rPh>
    <rPh sb="7" eb="8">
      <t>ヨウ</t>
    </rPh>
    <rPh sb="8" eb="10">
      <t>キグ</t>
    </rPh>
    <rPh sb="10" eb="11">
      <t>ナド</t>
    </rPh>
    <rPh sb="12" eb="14">
      <t>テンケン</t>
    </rPh>
    <rPh sb="15" eb="16">
      <t>ツキ</t>
    </rPh>
    <rPh sb="17" eb="18">
      <t>カイ</t>
    </rPh>
    <rPh sb="18" eb="20">
      <t>イジョウ</t>
    </rPh>
    <phoneticPr fontId="3"/>
  </si>
  <si>
    <t>普通救命講習の受講（10人以上）</t>
    <rPh sb="0" eb="2">
      <t>フツウ</t>
    </rPh>
    <rPh sb="2" eb="4">
      <t>キュウメイ</t>
    </rPh>
    <rPh sb="4" eb="6">
      <t>コウシュウ</t>
    </rPh>
    <rPh sb="7" eb="9">
      <t>ジュコウ</t>
    </rPh>
    <rPh sb="12" eb="13">
      <t>ニン</t>
    </rPh>
    <rPh sb="13" eb="15">
      <t>イジョウ</t>
    </rPh>
    <phoneticPr fontId="3"/>
  </si>
  <si>
    <t>「防災」に関する講習会の実施・周知啓発（消火器、防災設備の操作法、非常用持ち出し備品、災害への備え等）</t>
    <rPh sb="1" eb="3">
      <t>ボウサイ</t>
    </rPh>
    <rPh sb="5" eb="6">
      <t>カン</t>
    </rPh>
    <rPh sb="8" eb="11">
      <t>コウシュウカイ</t>
    </rPh>
    <rPh sb="12" eb="14">
      <t>ジッシ</t>
    </rPh>
    <rPh sb="15" eb="17">
      <t>シュウチ</t>
    </rPh>
    <rPh sb="17" eb="19">
      <t>ケイハツ</t>
    </rPh>
    <rPh sb="20" eb="23">
      <t>ショウカキ</t>
    </rPh>
    <rPh sb="24" eb="26">
      <t>ボウサイ</t>
    </rPh>
    <rPh sb="26" eb="28">
      <t>セツビ</t>
    </rPh>
    <rPh sb="29" eb="31">
      <t>ソウサ</t>
    </rPh>
    <rPh sb="31" eb="32">
      <t>ホウ</t>
    </rPh>
    <rPh sb="33" eb="36">
      <t>ヒジョウヨウ</t>
    </rPh>
    <rPh sb="36" eb="37">
      <t>モ</t>
    </rPh>
    <rPh sb="38" eb="39">
      <t>ダ</t>
    </rPh>
    <rPh sb="40" eb="42">
      <t>ビヒン</t>
    </rPh>
    <rPh sb="43" eb="45">
      <t>サイガイ</t>
    </rPh>
    <rPh sb="47" eb="48">
      <t>ソナ</t>
    </rPh>
    <rPh sb="49" eb="50">
      <t>ナド</t>
    </rPh>
    <phoneticPr fontId="3"/>
  </si>
  <si>
    <t>【通年】集落内の防災（防犯）パトロールの実施（月１回以上）</t>
    <rPh sb="1" eb="3">
      <t>ツウネン</t>
    </rPh>
    <rPh sb="4" eb="6">
      <t>シュウラク</t>
    </rPh>
    <rPh sb="6" eb="7">
      <t>ナイ</t>
    </rPh>
    <rPh sb="8" eb="10">
      <t>ボウサイ</t>
    </rPh>
    <rPh sb="11" eb="13">
      <t>ボウハン</t>
    </rPh>
    <rPh sb="20" eb="22">
      <t>ジッシ</t>
    </rPh>
    <rPh sb="23" eb="24">
      <t>ツキ</t>
    </rPh>
    <rPh sb="25" eb="28">
      <t>カイイジョウ</t>
    </rPh>
    <phoneticPr fontId="3"/>
  </si>
  <si>
    <t>【通年】青色回転灯車による防犯パトロール（週１回以上）</t>
    <rPh sb="1" eb="3">
      <t>ツウネン</t>
    </rPh>
    <rPh sb="4" eb="10">
      <t>アオイロカイテントウシャ</t>
    </rPh>
    <rPh sb="13" eb="15">
      <t>ボウハン</t>
    </rPh>
    <rPh sb="21" eb="22">
      <t>シュウ</t>
    </rPh>
    <rPh sb="23" eb="24">
      <t>カイ</t>
    </rPh>
    <rPh sb="24" eb="26">
      <t>イジョウ</t>
    </rPh>
    <phoneticPr fontId="3"/>
  </si>
  <si>
    <t>安全・安心メールの利用促進</t>
    <rPh sb="0" eb="2">
      <t>アンゼン</t>
    </rPh>
    <rPh sb="3" eb="5">
      <t>アンシン</t>
    </rPh>
    <rPh sb="9" eb="11">
      <t>リヨウ</t>
    </rPh>
    <rPh sb="11" eb="13">
      <t>ソクシン</t>
    </rPh>
    <phoneticPr fontId="3"/>
  </si>
  <si>
    <t>「防犯」に関する講習会の実施・周知啓発（詐欺、盗難、空き巣対策等）</t>
    <rPh sb="1" eb="3">
      <t>ボウハン</t>
    </rPh>
    <rPh sb="5" eb="6">
      <t>カン</t>
    </rPh>
    <rPh sb="8" eb="11">
      <t>コウシュウカイ</t>
    </rPh>
    <rPh sb="12" eb="14">
      <t>ジッシ</t>
    </rPh>
    <rPh sb="15" eb="17">
      <t>シュウチ</t>
    </rPh>
    <rPh sb="17" eb="19">
      <t>ケイハツ</t>
    </rPh>
    <rPh sb="20" eb="22">
      <t>サギ</t>
    </rPh>
    <rPh sb="23" eb="25">
      <t>トウナン</t>
    </rPh>
    <rPh sb="26" eb="27">
      <t>ア</t>
    </rPh>
    <rPh sb="28" eb="29">
      <t>ス</t>
    </rPh>
    <rPh sb="29" eb="31">
      <t>タイサク</t>
    </rPh>
    <rPh sb="31" eb="32">
      <t>ナド</t>
    </rPh>
    <phoneticPr fontId="3"/>
  </si>
  <si>
    <t>【通年】自治会館の開放（月１回以上）</t>
    <rPh sb="1" eb="3">
      <t>ツウネン</t>
    </rPh>
    <rPh sb="4" eb="6">
      <t>ジチ</t>
    </rPh>
    <rPh sb="6" eb="8">
      <t>カイカン</t>
    </rPh>
    <rPh sb="9" eb="11">
      <t>カイホウ</t>
    </rPh>
    <rPh sb="12" eb="13">
      <t>ツキ</t>
    </rPh>
    <rPh sb="14" eb="17">
      <t>カイイジョウ</t>
    </rPh>
    <phoneticPr fontId="3"/>
  </si>
  <si>
    <t>寺子屋のような世代間交流の場（年２回以上）</t>
    <rPh sb="0" eb="3">
      <t>テラコヤ</t>
    </rPh>
    <rPh sb="7" eb="9">
      <t>セダイ</t>
    </rPh>
    <rPh sb="9" eb="10">
      <t>カン</t>
    </rPh>
    <rPh sb="10" eb="12">
      <t>コウリュウ</t>
    </rPh>
    <rPh sb="13" eb="14">
      <t>バ</t>
    </rPh>
    <rPh sb="15" eb="16">
      <t>ネン</t>
    </rPh>
    <rPh sb="17" eb="20">
      <t>カイイジョウ</t>
    </rPh>
    <phoneticPr fontId="3"/>
  </si>
  <si>
    <t>知識や経験を活かした活動（デジタルデバイド対策としてのパソコン、スマホ教室の開催等）</t>
    <rPh sb="0" eb="2">
      <t>チシキ</t>
    </rPh>
    <rPh sb="3" eb="5">
      <t>ケイケン</t>
    </rPh>
    <rPh sb="6" eb="7">
      <t>イ</t>
    </rPh>
    <rPh sb="10" eb="12">
      <t>カツドウ</t>
    </rPh>
    <rPh sb="21" eb="23">
      <t>タイサク</t>
    </rPh>
    <rPh sb="35" eb="37">
      <t>キョウシツ</t>
    </rPh>
    <rPh sb="38" eb="40">
      <t>カイサイ</t>
    </rPh>
    <rPh sb="40" eb="41">
      <t>ナド</t>
    </rPh>
    <phoneticPr fontId="3"/>
  </si>
  <si>
    <t>地域貢献活動（地域のグループや団体による自主的な清掃活動や草刈り等）</t>
    <rPh sb="0" eb="2">
      <t>チイキ</t>
    </rPh>
    <rPh sb="2" eb="4">
      <t>コウケン</t>
    </rPh>
    <rPh sb="4" eb="6">
      <t>カツドウ</t>
    </rPh>
    <rPh sb="7" eb="9">
      <t>チイキ</t>
    </rPh>
    <rPh sb="15" eb="17">
      <t>ダンタイ</t>
    </rPh>
    <rPh sb="20" eb="23">
      <t>ジシュテキ</t>
    </rPh>
    <rPh sb="24" eb="26">
      <t>セイソウ</t>
    </rPh>
    <rPh sb="26" eb="28">
      <t>カツドウ</t>
    </rPh>
    <rPh sb="29" eb="31">
      <t>クサカ</t>
    </rPh>
    <rPh sb="32" eb="33">
      <t>ナド</t>
    </rPh>
    <phoneticPr fontId="3"/>
  </si>
  <si>
    <t>子ども食堂（子どもの居場所づくり）（年３回以上）</t>
    <rPh sb="0" eb="1">
      <t>コ</t>
    </rPh>
    <rPh sb="3" eb="5">
      <t>ショクドウ</t>
    </rPh>
    <rPh sb="6" eb="7">
      <t>コ</t>
    </rPh>
    <rPh sb="10" eb="13">
      <t>イバショ</t>
    </rPh>
    <rPh sb="18" eb="19">
      <t>ネン</t>
    </rPh>
    <rPh sb="20" eb="23">
      <t>カイイジョウ</t>
    </rPh>
    <phoneticPr fontId="3"/>
  </si>
  <si>
    <t>運動会、文化祭、趣味の発表会や展示会の開催など、住民同士の絆づくりを目的として開催するイベント等。全住民が参加対象となるもの。</t>
    <rPh sb="0" eb="3">
      <t>ウンドウカイ</t>
    </rPh>
    <rPh sb="4" eb="7">
      <t>ブンカサイ</t>
    </rPh>
    <rPh sb="8" eb="10">
      <t>シュミ</t>
    </rPh>
    <rPh sb="11" eb="14">
      <t>ハッピョウカイ</t>
    </rPh>
    <rPh sb="15" eb="17">
      <t>テンジ</t>
    </rPh>
    <rPh sb="17" eb="18">
      <t>カイ</t>
    </rPh>
    <rPh sb="19" eb="21">
      <t>カイサイ</t>
    </rPh>
    <rPh sb="24" eb="26">
      <t>ジュウミン</t>
    </rPh>
    <rPh sb="26" eb="28">
      <t>ドウシ</t>
    </rPh>
    <rPh sb="29" eb="30">
      <t>キズナ</t>
    </rPh>
    <rPh sb="34" eb="36">
      <t>モクテキ</t>
    </rPh>
    <rPh sb="39" eb="41">
      <t>カイサイ</t>
    </rPh>
    <rPh sb="47" eb="48">
      <t>ナド</t>
    </rPh>
    <rPh sb="49" eb="52">
      <t>ゼンジュウミン</t>
    </rPh>
    <rPh sb="53" eb="55">
      <t>サンカ</t>
    </rPh>
    <rPh sb="55" eb="57">
      <t>タイショウ</t>
    </rPh>
    <phoneticPr fontId="3"/>
  </si>
  <si>
    <t>Zoom活用による事業実施（勉強会や講座、交流会の開催）やSNS、ホームページによる自治会活動の発信など、若い世代をはじめ、住民に自治会活動を知ってもらうための取組や事務の効率化を図る取組等。</t>
    <rPh sb="4" eb="6">
      <t>カツヨウ</t>
    </rPh>
    <rPh sb="9" eb="11">
      <t>ジギョウ</t>
    </rPh>
    <rPh sb="11" eb="13">
      <t>ジッシ</t>
    </rPh>
    <rPh sb="14" eb="17">
      <t>ベンキョウカイ</t>
    </rPh>
    <rPh sb="18" eb="20">
      <t>コウザ</t>
    </rPh>
    <rPh sb="21" eb="24">
      <t>コウリュウカイ</t>
    </rPh>
    <rPh sb="25" eb="27">
      <t>カイサイ</t>
    </rPh>
    <rPh sb="42" eb="45">
      <t>ジチカイ</t>
    </rPh>
    <rPh sb="45" eb="47">
      <t>カツドウ</t>
    </rPh>
    <rPh sb="48" eb="50">
      <t>ハッシン</t>
    </rPh>
    <rPh sb="53" eb="54">
      <t>ワカ</t>
    </rPh>
    <rPh sb="55" eb="57">
      <t>セダイ</t>
    </rPh>
    <rPh sb="62" eb="64">
      <t>ジュウミン</t>
    </rPh>
    <rPh sb="65" eb="68">
      <t>ジチカイ</t>
    </rPh>
    <rPh sb="68" eb="70">
      <t>カツドウ</t>
    </rPh>
    <rPh sb="71" eb="72">
      <t>シ</t>
    </rPh>
    <rPh sb="80" eb="82">
      <t>トリクミ</t>
    </rPh>
    <rPh sb="83" eb="85">
      <t>ジム</t>
    </rPh>
    <rPh sb="86" eb="89">
      <t>コウリツカ</t>
    </rPh>
    <rPh sb="90" eb="91">
      <t>ハカ</t>
    </rPh>
    <rPh sb="92" eb="94">
      <t>トリクミ</t>
    </rPh>
    <rPh sb="94" eb="95">
      <t>ナド</t>
    </rPh>
    <phoneticPr fontId="3"/>
  </si>
  <si>
    <t>台</t>
    <rPh sb="0" eb="1">
      <t>ダイ</t>
    </rPh>
    <phoneticPr fontId="3"/>
  </si>
  <si>
    <t>健康教室の開催</t>
    <rPh sb="0" eb="2">
      <t>ケンコウ</t>
    </rPh>
    <rPh sb="2" eb="4">
      <t>キョウシツ</t>
    </rPh>
    <rPh sb="5" eb="7">
      <t>カイサイ</t>
    </rPh>
    <phoneticPr fontId="3"/>
  </si>
  <si>
    <t>ウォーキング大会の開催</t>
    <rPh sb="6" eb="8">
      <t>タイカイ</t>
    </rPh>
    <rPh sb="9" eb="11">
      <t>カイサイ</t>
    </rPh>
    <phoneticPr fontId="3"/>
  </si>
  <si>
    <t>グラウンドゴルフ大会・教室の開催</t>
    <rPh sb="8" eb="10">
      <t>タイカイ</t>
    </rPh>
    <rPh sb="11" eb="13">
      <t>キョウシツ</t>
    </rPh>
    <rPh sb="14" eb="16">
      <t>カイサイ</t>
    </rPh>
    <phoneticPr fontId="3"/>
  </si>
  <si>
    <t>BIWA-TEKUアプリ活用の啓発</t>
    <rPh sb="12" eb="14">
      <t>カツヨウ</t>
    </rPh>
    <rPh sb="15" eb="17">
      <t>ケイハツ</t>
    </rPh>
    <phoneticPr fontId="3"/>
  </si>
  <si>
    <t>環境センター見学会</t>
    <rPh sb="0" eb="2">
      <t>カンキョウ</t>
    </rPh>
    <rPh sb="6" eb="8">
      <t>ケンガク</t>
    </rPh>
    <rPh sb="8" eb="9">
      <t>カイ</t>
    </rPh>
    <phoneticPr fontId="3"/>
  </si>
  <si>
    <t>ごみの減量や適正処理、分別等に関する学習会</t>
    <rPh sb="3" eb="5">
      <t>ゲンリョウ</t>
    </rPh>
    <rPh sb="6" eb="8">
      <t>テキセイ</t>
    </rPh>
    <rPh sb="8" eb="10">
      <t>ショリ</t>
    </rPh>
    <rPh sb="11" eb="13">
      <t>ブンベツ</t>
    </rPh>
    <rPh sb="13" eb="14">
      <t>ナド</t>
    </rPh>
    <rPh sb="15" eb="16">
      <t>カン</t>
    </rPh>
    <rPh sb="18" eb="20">
      <t>ガクシュウ</t>
    </rPh>
    <rPh sb="20" eb="21">
      <t>カイ</t>
    </rPh>
    <phoneticPr fontId="3"/>
  </si>
  <si>
    <t>マイバッグ、マイ箸持参、食品ロス削減運動の実施</t>
    <rPh sb="8" eb="9">
      <t>ハシ</t>
    </rPh>
    <rPh sb="9" eb="11">
      <t>ジサン</t>
    </rPh>
    <rPh sb="12" eb="14">
      <t>ショクヒン</t>
    </rPh>
    <rPh sb="16" eb="18">
      <t>サクゲン</t>
    </rPh>
    <rPh sb="18" eb="20">
      <t>ウンドウ</t>
    </rPh>
    <rPh sb="21" eb="23">
      <t>ジッシ</t>
    </rPh>
    <phoneticPr fontId="3"/>
  </si>
  <si>
    <t>自治会フードドライブの実施</t>
    <rPh sb="0" eb="3">
      <t>ジチカイ</t>
    </rPh>
    <rPh sb="11" eb="13">
      <t>ジッシ</t>
    </rPh>
    <phoneticPr fontId="3"/>
  </si>
  <si>
    <t>ダンボールコンポスト講習会の実施</t>
    <rPh sb="10" eb="13">
      <t>コウシュウカイ</t>
    </rPh>
    <rPh sb="14" eb="16">
      <t>ジッシ</t>
    </rPh>
    <phoneticPr fontId="3"/>
  </si>
  <si>
    <t>ほたるに関するもの</t>
    <rPh sb="4" eb="5">
      <t>カン</t>
    </rPh>
    <phoneticPr fontId="3"/>
  </si>
  <si>
    <t>水環境保全（琵琶湖、野洲川、赤野井湾、木浜内湖等）に関するもの</t>
    <rPh sb="0" eb="1">
      <t>ミズ</t>
    </rPh>
    <rPh sb="1" eb="3">
      <t>カンキョウ</t>
    </rPh>
    <rPh sb="3" eb="5">
      <t>ホゼン</t>
    </rPh>
    <rPh sb="6" eb="9">
      <t>ビワコ</t>
    </rPh>
    <rPh sb="10" eb="12">
      <t>ヤス</t>
    </rPh>
    <rPh sb="12" eb="13">
      <t>ガワ</t>
    </rPh>
    <rPh sb="14" eb="17">
      <t>アカノイ</t>
    </rPh>
    <rPh sb="17" eb="18">
      <t>ワン</t>
    </rPh>
    <rPh sb="19" eb="21">
      <t>コノハマ</t>
    </rPh>
    <rPh sb="21" eb="22">
      <t>ナイ</t>
    </rPh>
    <rPh sb="22" eb="23">
      <t>コ</t>
    </rPh>
    <rPh sb="23" eb="24">
      <t>ナド</t>
    </rPh>
    <rPh sb="26" eb="27">
      <t>カン</t>
    </rPh>
    <phoneticPr fontId="3"/>
  </si>
  <si>
    <t>省エネルギーに関するもの</t>
    <rPh sb="0" eb="1">
      <t>ショウ</t>
    </rPh>
    <rPh sb="7" eb="8">
      <t>カン</t>
    </rPh>
    <phoneticPr fontId="3"/>
  </si>
  <si>
    <t>バス、もーりーカーの利用促進</t>
    <rPh sb="10" eb="14">
      <t>リヨウソクシン</t>
    </rPh>
    <phoneticPr fontId="3"/>
  </si>
  <si>
    <t>外来水生植物の駆除</t>
    <rPh sb="0" eb="2">
      <t>ガイライ</t>
    </rPh>
    <rPh sb="2" eb="4">
      <t>スイセイ</t>
    </rPh>
    <rPh sb="4" eb="6">
      <t>ショクブツ</t>
    </rPh>
    <rPh sb="7" eb="9">
      <t>クジョ</t>
    </rPh>
    <phoneticPr fontId="3"/>
  </si>
  <si>
    <t>生き物観察会の開催や生息環境の整備</t>
    <rPh sb="0" eb="1">
      <t>イ</t>
    </rPh>
    <rPh sb="2" eb="3">
      <t>モノ</t>
    </rPh>
    <rPh sb="3" eb="5">
      <t>カンサツ</t>
    </rPh>
    <rPh sb="5" eb="6">
      <t>カイ</t>
    </rPh>
    <rPh sb="7" eb="9">
      <t>カイサイ</t>
    </rPh>
    <rPh sb="10" eb="12">
      <t>セイソク</t>
    </rPh>
    <rPh sb="12" eb="14">
      <t>カンキョウ</t>
    </rPh>
    <rPh sb="15" eb="17">
      <t>セイビ</t>
    </rPh>
    <phoneticPr fontId="3"/>
  </si>
  <si>
    <t>琵琶湖や河川の自然体験学習の開催</t>
    <rPh sb="0" eb="3">
      <t>ビワコ</t>
    </rPh>
    <rPh sb="4" eb="6">
      <t>カセン</t>
    </rPh>
    <rPh sb="7" eb="9">
      <t>シゼン</t>
    </rPh>
    <rPh sb="9" eb="11">
      <t>タイケン</t>
    </rPh>
    <rPh sb="11" eb="13">
      <t>ガクシュウ</t>
    </rPh>
    <rPh sb="14" eb="16">
      <t>カイサイ</t>
    </rPh>
    <phoneticPr fontId="3"/>
  </si>
  <si>
    <t>ほたるの保護に関する意識啓発や生息環境の保全</t>
    <rPh sb="4" eb="6">
      <t>ホゴ</t>
    </rPh>
    <rPh sb="7" eb="8">
      <t>カン</t>
    </rPh>
    <rPh sb="10" eb="12">
      <t>イシキ</t>
    </rPh>
    <rPh sb="12" eb="14">
      <t>ケイハツ</t>
    </rPh>
    <rPh sb="15" eb="17">
      <t>セイソク</t>
    </rPh>
    <rPh sb="17" eb="19">
      <t>カンキョウ</t>
    </rPh>
    <rPh sb="20" eb="22">
      <t>ホゼン</t>
    </rPh>
    <phoneticPr fontId="3"/>
  </si>
  <si>
    <t>自治会</t>
    <rPh sb="0" eb="3">
      <t>ジチカイ</t>
    </rPh>
    <phoneticPr fontId="3"/>
  </si>
  <si>
    <t>チェック数の合計</t>
    <rPh sb="4" eb="5">
      <t>スウ</t>
    </rPh>
    <rPh sb="6" eb="8">
      <t>ゴウケイ</t>
    </rPh>
    <phoneticPr fontId="3"/>
  </si>
  <si>
    <t>金額</t>
    <rPh sb="0" eb="2">
      <t>キンガク</t>
    </rPh>
    <phoneticPr fontId="3"/>
  </si>
  <si>
    <t>区分</t>
    <rPh sb="0" eb="2">
      <t>クブン</t>
    </rPh>
    <phoneticPr fontId="3"/>
  </si>
  <si>
    <t>地域連携加算額</t>
    <rPh sb="0" eb="2">
      <t>チイキ</t>
    </rPh>
    <rPh sb="2" eb="4">
      <t>レンケイ</t>
    </rPh>
    <rPh sb="4" eb="6">
      <t>カサン</t>
    </rPh>
    <rPh sb="6" eb="7">
      <t>ガク</t>
    </rPh>
    <phoneticPr fontId="3"/>
  </si>
  <si>
    <t>＋</t>
    <phoneticPr fontId="3"/>
  </si>
  <si>
    <t>＝</t>
    <phoneticPr fontId="3"/>
  </si>
  <si>
    <t>回覧・配布物、掲示物での啓発の場合、当年度に自治会にて独自に準備したものであること。</t>
    <rPh sb="0" eb="2">
      <t>カイラン</t>
    </rPh>
    <rPh sb="3" eb="5">
      <t>ハイフ</t>
    </rPh>
    <rPh sb="5" eb="6">
      <t>ブツ</t>
    </rPh>
    <rPh sb="7" eb="10">
      <t>ケイジブツ</t>
    </rPh>
    <rPh sb="12" eb="14">
      <t>ケイハツ</t>
    </rPh>
    <rPh sb="15" eb="17">
      <t>バアイ</t>
    </rPh>
    <rPh sb="18" eb="21">
      <t>トウネンド</t>
    </rPh>
    <rPh sb="22" eb="25">
      <t>ジチカイ</t>
    </rPh>
    <rPh sb="27" eb="29">
      <t>ドクジ</t>
    </rPh>
    <rPh sb="30" eb="32">
      <t>ジュンビ</t>
    </rPh>
    <phoneticPr fontId="3"/>
  </si>
  <si>
    <t>要件・添付書類のチェック</t>
    <rPh sb="0" eb="2">
      <t>ヨウケン</t>
    </rPh>
    <rPh sb="3" eb="5">
      <t>テンプ</t>
    </rPh>
    <rPh sb="5" eb="7">
      <t>ショルイ</t>
    </rPh>
    <phoneticPr fontId="3"/>
  </si>
  <si>
    <t>自治会広報紙に掲載して啓発する場合、記事の大きさはA4用紙の４分の１以上のサイズを目安とすること。</t>
    <rPh sb="0" eb="3">
      <t>ジチカイ</t>
    </rPh>
    <rPh sb="3" eb="6">
      <t>コウホウシ</t>
    </rPh>
    <rPh sb="7" eb="9">
      <t>ケイサイ</t>
    </rPh>
    <rPh sb="11" eb="13">
      <t>ケイハツ</t>
    </rPh>
    <rPh sb="15" eb="17">
      <t>バアイ</t>
    </rPh>
    <rPh sb="18" eb="20">
      <t>キジ</t>
    </rPh>
    <rPh sb="21" eb="22">
      <t>オオ</t>
    </rPh>
    <rPh sb="27" eb="29">
      <t>ヨウシ</t>
    </rPh>
    <rPh sb="31" eb="32">
      <t>ブン</t>
    </rPh>
    <rPh sb="34" eb="36">
      <t>イジョウ</t>
    </rPh>
    <rPh sb="41" eb="43">
      <t>メヤス</t>
    </rPh>
    <phoneticPr fontId="3"/>
  </si>
  <si>
    <t>･･･</t>
    <phoneticPr fontId="3"/>
  </si>
  <si>
    <t>円</t>
    <rPh sb="0" eb="1">
      <t>エン</t>
    </rPh>
    <phoneticPr fontId="3"/>
  </si>
  <si>
    <t>実施したことがわかるもの（案内・通知文、広報紙、写真等）を添付すること。</t>
    <rPh sb="0" eb="2">
      <t>ジッシ</t>
    </rPh>
    <rPh sb="13" eb="14">
      <t>アン</t>
    </rPh>
    <rPh sb="14" eb="15">
      <t>ナイ</t>
    </rPh>
    <rPh sb="16" eb="19">
      <t>ツウチブン</t>
    </rPh>
    <rPh sb="20" eb="23">
      <t>コウホウシ</t>
    </rPh>
    <rPh sb="24" eb="26">
      <t>シャシン</t>
    </rPh>
    <rPh sb="26" eb="27">
      <t>ナド</t>
    </rPh>
    <rPh sb="29" eb="31">
      <t>テンプ</t>
    </rPh>
    <phoneticPr fontId="3"/>
  </si>
  <si>
    <t>取組事業数</t>
    <rPh sb="0" eb="2">
      <t>トリクミ</t>
    </rPh>
    <rPh sb="2" eb="4">
      <t>ジギョウ</t>
    </rPh>
    <rPh sb="4" eb="5">
      <t>スウ</t>
    </rPh>
    <phoneticPr fontId="3"/>
  </si>
  <si>
    <t>円</t>
    <rPh sb="0" eb="1">
      <t>エン</t>
    </rPh>
    <phoneticPr fontId="3"/>
  </si>
  <si>
    <t>別記</t>
    <rPh sb="0" eb="2">
      <t>ベッキ</t>
    </rPh>
    <phoneticPr fontId="11"/>
  </si>
  <si>
    <t>様式第１号（第５条、第７条関係）</t>
    <rPh sb="0" eb="2">
      <t>ヨウシキ</t>
    </rPh>
    <rPh sb="2" eb="3">
      <t>ダイ</t>
    </rPh>
    <rPh sb="4" eb="5">
      <t>ゴウ</t>
    </rPh>
    <rPh sb="6" eb="7">
      <t>ダイ</t>
    </rPh>
    <rPh sb="8" eb="9">
      <t>ジョウ</t>
    </rPh>
    <rPh sb="10" eb="11">
      <t>ダイ</t>
    </rPh>
    <rPh sb="12" eb="13">
      <t>ジョウ</t>
    </rPh>
    <rPh sb="13" eb="15">
      <t>カンケイ</t>
    </rPh>
    <phoneticPr fontId="11"/>
  </si>
  <si>
    <t>申請日</t>
    <rPh sb="0" eb="2">
      <t>シンセイ</t>
    </rPh>
    <rPh sb="2" eb="3">
      <t>ビ</t>
    </rPh>
    <phoneticPr fontId="11"/>
  </si>
  <si>
    <t>報告日</t>
    <rPh sb="0" eb="2">
      <t>ホウコク</t>
    </rPh>
    <rPh sb="2" eb="3">
      <t>ビ</t>
    </rPh>
    <phoneticPr fontId="11"/>
  </si>
  <si>
    <t>自治会応援報償事業計画（報告）書</t>
    <rPh sb="0" eb="3">
      <t>ジチカイ</t>
    </rPh>
    <rPh sb="3" eb="5">
      <t>オウエン</t>
    </rPh>
    <rPh sb="5" eb="7">
      <t>ホウショウ</t>
    </rPh>
    <rPh sb="7" eb="9">
      <t>ジギョウ</t>
    </rPh>
    <rPh sb="9" eb="11">
      <t>ケイカク</t>
    </rPh>
    <rPh sb="12" eb="14">
      <t>ホウコク</t>
    </rPh>
    <rPh sb="15" eb="16">
      <t>ショ</t>
    </rPh>
    <phoneticPr fontId="11"/>
  </si>
  <si>
    <t>自治会名</t>
    <rPh sb="0" eb="3">
      <t>ジチカイ</t>
    </rPh>
    <rPh sb="3" eb="4">
      <t>メイ</t>
    </rPh>
    <phoneticPr fontId="11"/>
  </si>
  <si>
    <t>自治会長名</t>
    <rPh sb="0" eb="3">
      <t>ジチカイ</t>
    </rPh>
    <rPh sb="3" eb="4">
      <t>チョウ</t>
    </rPh>
    <rPh sb="4" eb="5">
      <t>メイ</t>
    </rPh>
    <phoneticPr fontId="11"/>
  </si>
  <si>
    <t>区分</t>
    <rPh sb="0" eb="2">
      <t>クブン</t>
    </rPh>
    <phoneticPr fontId="11"/>
  </si>
  <si>
    <t>事業メニュー</t>
    <rPh sb="0" eb="2">
      <t>ジギョウ</t>
    </rPh>
    <phoneticPr fontId="11"/>
  </si>
  <si>
    <t>計画</t>
    <rPh sb="0" eb="2">
      <t>ケイカク</t>
    </rPh>
    <phoneticPr fontId="11"/>
  </si>
  <si>
    <t>金額</t>
    <rPh sb="0" eb="2">
      <t>キンガク</t>
    </rPh>
    <phoneticPr fontId="11"/>
  </si>
  <si>
    <t>実績</t>
    <rPh sb="0" eb="2">
      <t>ジッセキ</t>
    </rPh>
    <phoneticPr fontId="11"/>
  </si>
  <si>
    <t>輪</t>
    <rPh sb="0" eb="1">
      <t>ワ</t>
    </rPh>
    <phoneticPr fontId="11"/>
  </si>
  <si>
    <t>円</t>
    <rPh sb="0" eb="1">
      <t>エン</t>
    </rPh>
    <phoneticPr fontId="11"/>
  </si>
  <si>
    <t>和</t>
    <rPh sb="0" eb="1">
      <t>ワ</t>
    </rPh>
    <phoneticPr fontId="11"/>
  </si>
  <si>
    <t>話</t>
    <rPh sb="0" eb="1">
      <t>ワ</t>
    </rPh>
    <phoneticPr fontId="11"/>
  </si>
  <si>
    <t>環</t>
    <rPh sb="0" eb="1">
      <t>ワ</t>
    </rPh>
    <phoneticPr fontId="11"/>
  </si>
  <si>
    <t>その他</t>
    <rPh sb="2" eb="3">
      <t>タ</t>
    </rPh>
    <phoneticPr fontId="11"/>
  </si>
  <si>
    <t>連携加算</t>
    <rPh sb="0" eb="2">
      <t>レンケイ</t>
    </rPh>
    <rPh sb="2" eb="4">
      <t>カサン</t>
    </rPh>
    <phoneticPr fontId="11"/>
  </si>
  <si>
    <t>合計</t>
    <rPh sb="0" eb="2">
      <t>ゴウケイ</t>
    </rPh>
    <phoneticPr fontId="11"/>
  </si>
  <si>
    <t>事業概要</t>
    <rPh sb="0" eb="2">
      <t>ジギョウ</t>
    </rPh>
    <rPh sb="2" eb="4">
      <t>ガイヨウ</t>
    </rPh>
    <phoneticPr fontId="11"/>
  </si>
  <si>
    <t>（計画）</t>
    <rPh sb="1" eb="3">
      <t>ケイカク</t>
    </rPh>
    <phoneticPr fontId="11"/>
  </si>
  <si>
    <t>（実績）</t>
    <rPh sb="1" eb="3">
      <t>ジッセキ</t>
    </rPh>
    <phoneticPr fontId="11"/>
  </si>
  <si>
    <t>承認確認欄（提出者記入不要）</t>
    <rPh sb="0" eb="2">
      <t>ショウニン</t>
    </rPh>
    <rPh sb="2" eb="4">
      <t>カクニン</t>
    </rPh>
    <rPh sb="4" eb="5">
      <t>ラン</t>
    </rPh>
    <rPh sb="6" eb="8">
      <t>テイシュツ</t>
    </rPh>
    <rPh sb="8" eb="9">
      <t>シャ</t>
    </rPh>
    <rPh sb="9" eb="11">
      <t>キニュウ</t>
    </rPh>
    <rPh sb="11" eb="13">
      <t>フヨウ</t>
    </rPh>
    <phoneticPr fontId="11"/>
  </si>
  <si>
    <t>計画承認日</t>
    <rPh sb="0" eb="2">
      <t>ケイカク</t>
    </rPh>
    <rPh sb="2" eb="4">
      <t>ショウニン</t>
    </rPh>
    <rPh sb="4" eb="5">
      <t>ビ</t>
    </rPh>
    <phoneticPr fontId="11"/>
  </si>
  <si>
    <t>　　年　　月　　日</t>
    <rPh sb="2" eb="3">
      <t>ネン</t>
    </rPh>
    <rPh sb="5" eb="6">
      <t>ガツ</t>
    </rPh>
    <rPh sb="8" eb="9">
      <t>ニチ</t>
    </rPh>
    <phoneticPr fontId="11"/>
  </si>
  <si>
    <t>実績確認日</t>
    <rPh sb="0" eb="2">
      <t>ジッセキ</t>
    </rPh>
    <rPh sb="2" eb="4">
      <t>カクニン</t>
    </rPh>
    <rPh sb="4" eb="5">
      <t>ビ</t>
    </rPh>
    <phoneticPr fontId="11"/>
  </si>
  <si>
    <t>確認内容</t>
    <rPh sb="0" eb="2">
      <t>カクニン</t>
    </rPh>
    <rPh sb="2" eb="4">
      <t>ナイヨウ</t>
    </rPh>
    <phoneticPr fontId="11"/>
  </si>
  <si>
    <t>※</t>
    <phoneticPr fontId="11"/>
  </si>
  <si>
    <t>「事業実施期間」は、全事業を通算した期間を記載してください。</t>
    <rPh sb="1" eb="3">
      <t>ジギョウ</t>
    </rPh>
    <rPh sb="3" eb="5">
      <t>ジッシ</t>
    </rPh>
    <rPh sb="5" eb="7">
      <t>キカン</t>
    </rPh>
    <rPh sb="10" eb="11">
      <t>ゼン</t>
    </rPh>
    <rPh sb="11" eb="13">
      <t>ジギョウ</t>
    </rPh>
    <rPh sb="14" eb="16">
      <t>ツウサン</t>
    </rPh>
    <rPh sb="18" eb="20">
      <t>キカン</t>
    </rPh>
    <rPh sb="21" eb="23">
      <t>キサイ</t>
    </rPh>
    <phoneticPr fontId="11"/>
  </si>
  <si>
    <t>から</t>
  </si>
  <si>
    <t>計画承認</t>
    <rPh sb="0" eb="2">
      <t>ケイカク</t>
    </rPh>
    <rPh sb="2" eb="4">
      <t>ショウニン</t>
    </rPh>
    <phoneticPr fontId="11"/>
  </si>
  <si>
    <t>実績確認</t>
    <rPh sb="0" eb="2">
      <t>ジッセキ</t>
    </rPh>
    <rPh sb="2" eb="4">
      <t>カクニン</t>
    </rPh>
    <phoneticPr fontId="11"/>
  </si>
  <si>
    <t>会館名</t>
    <rPh sb="0" eb="2">
      <t>カイカン</t>
    </rPh>
    <rPh sb="2" eb="3">
      <t>メイ</t>
    </rPh>
    <phoneticPr fontId="3"/>
  </si>
  <si>
    <t>自動入力</t>
    <rPh sb="0" eb="2">
      <t>ジドウ</t>
    </rPh>
    <rPh sb="2" eb="4">
      <t>ニュウリョク</t>
    </rPh>
    <phoneticPr fontId="11"/>
  </si>
  <si>
    <t>←自動入力</t>
    <rPh sb="1" eb="3">
      <t>ジドウ</t>
    </rPh>
    <rPh sb="3" eb="5">
      <t>ニュウリョク</t>
    </rPh>
    <phoneticPr fontId="11"/>
  </si>
  <si>
    <t>（実績）･･･　</t>
    <rPh sb="1" eb="3">
      <t>ジッセキ</t>
    </rPh>
    <phoneticPr fontId="11"/>
  </si>
  <si>
    <t>【行先】</t>
    <rPh sb="1" eb="3">
      <t>イキサキ</t>
    </rPh>
    <phoneticPr fontId="3"/>
  </si>
  <si>
    <t>【目的】</t>
    <rPh sb="1" eb="3">
      <t>モクテキ</t>
    </rPh>
    <phoneticPr fontId="3"/>
  </si>
  <si>
    <t>【内容】</t>
    <rPh sb="1" eb="3">
      <t>ナイヨウ</t>
    </rPh>
    <phoneticPr fontId="3"/>
  </si>
  <si>
    <t>【バスの種類・台数】</t>
    <rPh sb="4" eb="6">
      <t>シュルイ</t>
    </rPh>
    <rPh sb="7" eb="9">
      <t>ダイスウ</t>
    </rPh>
    <phoneticPr fontId="3"/>
  </si>
  <si>
    <t>マイクロバス</t>
    <phoneticPr fontId="3"/>
  </si>
  <si>
    <t>合計金額</t>
    <rPh sb="0" eb="2">
      <t>ゴウケイ</t>
    </rPh>
    <rPh sb="2" eb="4">
      <t>キンガク</t>
    </rPh>
    <phoneticPr fontId="3"/>
  </si>
  <si>
    <t>実施したことがわかるもの（開催案内・通知文、広報紙、写真等）を添付すること。</t>
    <rPh sb="0" eb="2">
      <t>ジッシ</t>
    </rPh>
    <rPh sb="13" eb="15">
      <t>カイサイ</t>
    </rPh>
    <rPh sb="15" eb="16">
      <t>アン</t>
    </rPh>
    <rPh sb="16" eb="17">
      <t>ナイ</t>
    </rPh>
    <rPh sb="18" eb="21">
      <t>ツウチブン</t>
    </rPh>
    <rPh sb="22" eb="25">
      <t>コウホウシ</t>
    </rPh>
    <rPh sb="26" eb="28">
      <t>シャシン</t>
    </rPh>
    <rPh sb="28" eb="29">
      <t>ナド</t>
    </rPh>
    <rPh sb="31" eb="33">
      <t>テンプ</t>
    </rPh>
    <phoneticPr fontId="3"/>
  </si>
  <si>
    <t>【貸切バスの場合】バスの大きさ・台数がわかる書類（明細書等）を添付すること。</t>
    <rPh sb="1" eb="3">
      <t>カシキリ</t>
    </rPh>
    <rPh sb="6" eb="8">
      <t>バアイ</t>
    </rPh>
    <rPh sb="12" eb="13">
      <t>オオ</t>
    </rPh>
    <rPh sb="16" eb="18">
      <t>ダイスウ</t>
    </rPh>
    <rPh sb="22" eb="24">
      <t>ショルイ</t>
    </rPh>
    <rPh sb="25" eb="28">
      <t>メイサイショ</t>
    </rPh>
    <rPh sb="28" eb="29">
      <t>ナド</t>
    </rPh>
    <rPh sb="31" eb="33">
      <t>テンプ</t>
    </rPh>
    <phoneticPr fontId="3"/>
  </si>
  <si>
    <t>【貸切バスの場合】借上げ金額がわかるバス代の領収書の写しを添付すること。</t>
    <rPh sb="1" eb="3">
      <t>カシキリ</t>
    </rPh>
    <rPh sb="6" eb="8">
      <t>バアイ</t>
    </rPh>
    <rPh sb="9" eb="11">
      <t>カリア</t>
    </rPh>
    <rPh sb="12" eb="14">
      <t>キンガク</t>
    </rPh>
    <rPh sb="20" eb="21">
      <t>ダイ</t>
    </rPh>
    <rPh sb="22" eb="25">
      <t>リョウシュウショ</t>
    </rPh>
    <rPh sb="26" eb="27">
      <t>ウツ</t>
    </rPh>
    <rPh sb="29" eb="31">
      <t>テンプ</t>
    </rPh>
    <phoneticPr fontId="3"/>
  </si>
  <si>
    <t>【公共交通（市内路線バス）の場合】利用した区間（守山駅～○○駅等）、利用人数がわかる書類を添付すること。</t>
    <rPh sb="1" eb="3">
      <t>コウキョウ</t>
    </rPh>
    <rPh sb="3" eb="5">
      <t>コウツウ</t>
    </rPh>
    <rPh sb="6" eb="8">
      <t>シナイ</t>
    </rPh>
    <rPh sb="8" eb="10">
      <t>ロセン</t>
    </rPh>
    <rPh sb="14" eb="16">
      <t>バアイ</t>
    </rPh>
    <rPh sb="17" eb="19">
      <t>リヨウ</t>
    </rPh>
    <rPh sb="21" eb="23">
      <t>クカン</t>
    </rPh>
    <rPh sb="24" eb="26">
      <t>モリヤマ</t>
    </rPh>
    <rPh sb="26" eb="27">
      <t>エキ</t>
    </rPh>
    <rPh sb="30" eb="31">
      <t>エキ</t>
    </rPh>
    <rPh sb="31" eb="32">
      <t>ナド</t>
    </rPh>
    <rPh sb="34" eb="36">
      <t>リヨウ</t>
    </rPh>
    <rPh sb="36" eb="38">
      <t>ニンズ</t>
    </rPh>
    <rPh sb="42" eb="44">
      <t>ショルイ</t>
    </rPh>
    <rPh sb="45" eb="47">
      <t>テンプ</t>
    </rPh>
    <phoneticPr fontId="3"/>
  </si>
  <si>
    <t>公共交通機関（市内路線バス）</t>
    <rPh sb="0" eb="2">
      <t>コウキョウ</t>
    </rPh>
    <rPh sb="2" eb="4">
      <t>コウツウ</t>
    </rPh>
    <rPh sb="4" eb="6">
      <t>キカン</t>
    </rPh>
    <rPh sb="7" eb="9">
      <t>シナイ</t>
    </rPh>
    <rPh sb="9" eb="11">
      <t>ロセン</t>
    </rPh>
    <phoneticPr fontId="3"/>
  </si>
  <si>
    <t>交流（地域とのつながりづくり）</t>
    <rPh sb="0" eb="2">
      <t>コウリュウ</t>
    </rPh>
    <rPh sb="3" eb="5">
      <t>チイキ</t>
    </rPh>
    <phoneticPr fontId="3"/>
  </si>
  <si>
    <t>交流（生きがいづくり・多世代交流）</t>
    <rPh sb="0" eb="2">
      <t>コウリュウ</t>
    </rPh>
    <rPh sb="3" eb="4">
      <t>イ</t>
    </rPh>
    <rPh sb="11" eb="12">
      <t>タ</t>
    </rPh>
    <rPh sb="12" eb="14">
      <t>セダイ</t>
    </rPh>
    <rPh sb="14" eb="16">
      <t>コウリュウ</t>
    </rPh>
    <phoneticPr fontId="3"/>
  </si>
  <si>
    <t>啓発チラシの作成</t>
    <rPh sb="0" eb="2">
      <t>ケイハツ</t>
    </rPh>
    <rPh sb="6" eb="8">
      <t>サクセイ</t>
    </rPh>
    <phoneticPr fontId="3"/>
  </si>
  <si>
    <t>健(検)診の重要性の講座の開催</t>
    <rPh sb="0" eb="1">
      <t>ケン</t>
    </rPh>
    <rPh sb="2" eb="3">
      <t>ケン</t>
    </rPh>
    <rPh sb="4" eb="5">
      <t>シン</t>
    </rPh>
    <rPh sb="6" eb="9">
      <t>ジュウヨウセイ</t>
    </rPh>
    <rPh sb="10" eb="12">
      <t>コウザ</t>
    </rPh>
    <rPh sb="13" eb="15">
      <t>カイサイ</t>
    </rPh>
    <phoneticPr fontId="3"/>
  </si>
  <si>
    <t>その他の取組</t>
    <rPh sb="2" eb="3">
      <t>タ</t>
    </rPh>
    <rPh sb="4" eb="6">
      <t>トリクミ</t>
    </rPh>
    <phoneticPr fontId="3"/>
  </si>
  <si>
    <t>健康づくり・健康意識の向上への取組</t>
    <rPh sb="0" eb="2">
      <t>ケンコウ</t>
    </rPh>
    <rPh sb="6" eb="8">
      <t>ケンコウ</t>
    </rPh>
    <rPh sb="8" eb="10">
      <t>イシキ</t>
    </rPh>
    <rPh sb="11" eb="13">
      <t>コウジョウ</t>
    </rPh>
    <rPh sb="15" eb="17">
      <t>トリクミ</t>
    </rPh>
    <phoneticPr fontId="3"/>
  </si>
  <si>
    <t>感染症（コロナウイルス、インフルエンザ、ノロウイルス等）予防対策の啓発</t>
    <rPh sb="0" eb="3">
      <t>カンセンショウ</t>
    </rPh>
    <rPh sb="26" eb="27">
      <t>ナド</t>
    </rPh>
    <rPh sb="28" eb="30">
      <t>ヨボウ</t>
    </rPh>
    <rPh sb="30" eb="32">
      <t>タイサク</t>
    </rPh>
    <rPh sb="33" eb="35">
      <t>ケイハツ</t>
    </rPh>
    <phoneticPr fontId="3"/>
  </si>
  <si>
    <t>在宅医療や認知症、フレイル予防等、介護に関する学習会の開催</t>
    <rPh sb="0" eb="4">
      <t>ザイタクイリョウ</t>
    </rPh>
    <rPh sb="5" eb="8">
      <t>ニンチショウ</t>
    </rPh>
    <rPh sb="13" eb="15">
      <t>ヨボウ</t>
    </rPh>
    <rPh sb="15" eb="16">
      <t>ナド</t>
    </rPh>
    <rPh sb="17" eb="19">
      <t>カイゴ</t>
    </rPh>
    <rPh sb="20" eb="21">
      <t>カン</t>
    </rPh>
    <rPh sb="23" eb="25">
      <t>ガクシュウ</t>
    </rPh>
    <rPh sb="25" eb="26">
      <t>カイ</t>
    </rPh>
    <rPh sb="27" eb="29">
      <t>カイサイ</t>
    </rPh>
    <phoneticPr fontId="3"/>
  </si>
  <si>
    <t>正しいごみ・資源物の出し方やルールの啓発</t>
    <rPh sb="0" eb="1">
      <t>タダ</t>
    </rPh>
    <phoneticPr fontId="3"/>
  </si>
  <si>
    <t>ごみ集積所の立会啓発</t>
    <rPh sb="2" eb="5">
      <t>シュウセキショ</t>
    </rPh>
    <rPh sb="6" eb="10">
      <t>タチアイケイハツ</t>
    </rPh>
    <phoneticPr fontId="3"/>
  </si>
  <si>
    <t>ポイ捨て防止、不法投棄防止の看板設置</t>
    <rPh sb="2" eb="3">
      <t>ス</t>
    </rPh>
    <rPh sb="4" eb="6">
      <t>ボウシ</t>
    </rPh>
    <rPh sb="7" eb="11">
      <t>フホウトウキ</t>
    </rPh>
    <rPh sb="11" eb="13">
      <t>ボウシ</t>
    </rPh>
    <rPh sb="14" eb="16">
      <t>カンバン</t>
    </rPh>
    <rPh sb="16" eb="18">
      <t>セッチ</t>
    </rPh>
    <phoneticPr fontId="3"/>
  </si>
  <si>
    <t>持ち去り抑制の掲示物の設置</t>
    <rPh sb="0" eb="1">
      <t>モ</t>
    </rPh>
    <rPh sb="2" eb="3">
      <t>サ</t>
    </rPh>
    <rPh sb="11" eb="13">
      <t>セッチ</t>
    </rPh>
    <phoneticPr fontId="3"/>
  </si>
  <si>
    <t>琵琶湖や河川、水環境の保全に関する活動</t>
    <rPh sb="0" eb="3">
      <t>ビワコ</t>
    </rPh>
    <rPh sb="4" eb="6">
      <t>カセン</t>
    </rPh>
    <rPh sb="7" eb="8">
      <t>ミズ</t>
    </rPh>
    <rPh sb="8" eb="10">
      <t>カンキョウ</t>
    </rPh>
    <rPh sb="11" eb="13">
      <t>ホゼン</t>
    </rPh>
    <rPh sb="14" eb="15">
      <t>カン</t>
    </rPh>
    <rPh sb="17" eb="19">
      <t>カツドウ</t>
    </rPh>
    <phoneticPr fontId="3"/>
  </si>
  <si>
    <t>琵琶湖や河川の自然体験学習の開催</t>
    <rPh sb="0" eb="3">
      <t>ビワコ</t>
    </rPh>
    <rPh sb="4" eb="6">
      <t>カセン</t>
    </rPh>
    <rPh sb="7" eb="9">
      <t>シゼン</t>
    </rPh>
    <rPh sb="9" eb="11">
      <t>タイケン</t>
    </rPh>
    <rPh sb="11" eb="13">
      <t>ガクシュウ</t>
    </rPh>
    <rPh sb="14" eb="16">
      <t>カイサイ</t>
    </rPh>
    <phoneticPr fontId="3"/>
  </si>
  <si>
    <t>自治会内の河川におけるごみの回収活動（年６回以上）</t>
    <rPh sb="0" eb="3">
      <t>ジチカイ</t>
    </rPh>
    <rPh sb="3" eb="4">
      <t>ナイ</t>
    </rPh>
    <rPh sb="5" eb="7">
      <t>カセン</t>
    </rPh>
    <rPh sb="14" eb="16">
      <t>カイシュウ</t>
    </rPh>
    <rPh sb="16" eb="18">
      <t>カツドウ</t>
    </rPh>
    <rPh sb="19" eb="20">
      <t>ネン</t>
    </rPh>
    <rPh sb="21" eb="24">
      <t>カイイジョウ</t>
    </rPh>
    <phoneticPr fontId="3"/>
  </si>
  <si>
    <t>ほたるの保護に関する意識啓発や生息環境の保全</t>
    <rPh sb="4" eb="6">
      <t>ホゴ</t>
    </rPh>
    <rPh sb="7" eb="8">
      <t>カン</t>
    </rPh>
    <rPh sb="10" eb="12">
      <t>イシキ</t>
    </rPh>
    <rPh sb="12" eb="14">
      <t>ケイハツ</t>
    </rPh>
    <rPh sb="15" eb="17">
      <t>セイソク</t>
    </rPh>
    <rPh sb="17" eb="19">
      <t>カンキョウ</t>
    </rPh>
    <rPh sb="20" eb="22">
      <t>ホゼン</t>
    </rPh>
    <phoneticPr fontId="3"/>
  </si>
  <si>
    <t>【通年】ペット飼養マナーアップ巡回指導（月１回以上）</t>
    <rPh sb="1" eb="3">
      <t>ツウネン</t>
    </rPh>
    <rPh sb="7" eb="9">
      <t>シヨウ</t>
    </rPh>
    <rPh sb="15" eb="17">
      <t>ジュンカイ</t>
    </rPh>
    <rPh sb="17" eb="19">
      <t>シドウ</t>
    </rPh>
    <rPh sb="20" eb="21">
      <t>ツキ</t>
    </rPh>
    <rPh sb="22" eb="25">
      <t>カイイジョウ</t>
    </rPh>
    <phoneticPr fontId="3"/>
  </si>
  <si>
    <t>地域の特色を活かしたまちづくりや他の自治会の模範となる新たな取組の実施</t>
    <rPh sb="0" eb="2">
      <t>チイキ</t>
    </rPh>
    <rPh sb="3" eb="5">
      <t>トクショク</t>
    </rPh>
    <rPh sb="6" eb="7">
      <t>イ</t>
    </rPh>
    <rPh sb="16" eb="17">
      <t>タ</t>
    </rPh>
    <rPh sb="18" eb="21">
      <t>ジチカイ</t>
    </rPh>
    <rPh sb="22" eb="24">
      <t>モハン</t>
    </rPh>
    <rPh sb="27" eb="28">
      <t>アラ</t>
    </rPh>
    <rPh sb="30" eb="32">
      <t>トリクミ</t>
    </rPh>
    <rPh sb="33" eb="35">
      <t>ジッシ</t>
    </rPh>
    <phoneticPr fontId="3"/>
  </si>
  <si>
    <t>・同一事業での申請は３年まで
・支給の対象は２事業まで。
・祭礼行事は対象外。
・ソフト事業のみが対象。</t>
    <rPh sb="1" eb="3">
      <t>ドウイツ</t>
    </rPh>
    <rPh sb="3" eb="5">
      <t>ジギョウ</t>
    </rPh>
    <rPh sb="7" eb="9">
      <t>シンセイ</t>
    </rPh>
    <rPh sb="11" eb="12">
      <t>ネン</t>
    </rPh>
    <rPh sb="16" eb="18">
      <t>シキュウ</t>
    </rPh>
    <rPh sb="19" eb="21">
      <t>タイショウ</t>
    </rPh>
    <rPh sb="23" eb="25">
      <t>ジギョウ</t>
    </rPh>
    <rPh sb="30" eb="32">
      <t>サイレイ</t>
    </rPh>
    <rPh sb="32" eb="34">
      <t>ギョウジ</t>
    </rPh>
    <rPh sb="35" eb="38">
      <t>タイショウガイ</t>
    </rPh>
    <rPh sb="44" eb="46">
      <t>ジギョウ</t>
    </rPh>
    <rPh sb="49" eb="51">
      <t>タイショウ</t>
    </rPh>
    <phoneticPr fontId="3"/>
  </si>
  <si>
    <t>【事業名】</t>
    <rPh sb="1" eb="3">
      <t>ジギョウ</t>
    </rPh>
    <rPh sb="3" eb="4">
      <t>メイ</t>
    </rPh>
    <phoneticPr fontId="3"/>
  </si>
  <si>
    <t>事業１</t>
    <rPh sb="0" eb="2">
      <t>ジギョウ</t>
    </rPh>
    <phoneticPr fontId="3"/>
  </si>
  <si>
    <t>【日時】</t>
    <rPh sb="1" eb="3">
      <t>ニチジ</t>
    </rPh>
    <phoneticPr fontId="3"/>
  </si>
  <si>
    <t>【対象者・人数】</t>
    <rPh sb="1" eb="4">
      <t>タイショウシャ</t>
    </rPh>
    <rPh sb="5" eb="7">
      <t>ニンズウ</t>
    </rPh>
    <phoneticPr fontId="3"/>
  </si>
  <si>
    <t>事業２</t>
    <rPh sb="0" eb="2">
      <t>ジギョウ</t>
    </rPh>
    <phoneticPr fontId="3"/>
  </si>
  <si>
    <t>計画</t>
    <rPh sb="0" eb="2">
      <t>ケイカク</t>
    </rPh>
    <phoneticPr fontId="3"/>
  </si>
  <si>
    <t>実績</t>
    <rPh sb="0" eb="2">
      <t>ジッセキ</t>
    </rPh>
    <phoneticPr fontId="3"/>
  </si>
  <si>
    <t>計画</t>
    <rPh sb="0" eb="2">
      <t>ケイカク</t>
    </rPh>
    <phoneticPr fontId="3"/>
  </si>
  <si>
    <t>実績</t>
    <rPh sb="0" eb="2">
      <t>ジッセキ</t>
    </rPh>
    <phoneticPr fontId="3"/>
  </si>
  <si>
    <t>計画</t>
    <rPh sb="0" eb="2">
      <t>ケイカク</t>
    </rPh>
    <phoneticPr fontId="3"/>
  </si>
  <si>
    <t>実績</t>
    <rPh sb="0" eb="2">
      <t>ジッセキ</t>
    </rPh>
    <phoneticPr fontId="3"/>
  </si>
  <si>
    <t>実施期間</t>
    <rPh sb="0" eb="2">
      <t>ジッシ</t>
    </rPh>
    <rPh sb="2" eb="4">
      <t>キカン</t>
    </rPh>
    <phoneticPr fontId="3"/>
  </si>
  <si>
    <t>（計画）･･･</t>
    <rPh sb="1" eb="3">
      <t>ケイカク</t>
    </rPh>
    <phoneticPr fontId="11"/>
  </si>
  <si>
    <t>様式第１号（別紙）</t>
    <rPh sb="0" eb="2">
      <t>ヨウシキ</t>
    </rPh>
    <rPh sb="2" eb="3">
      <t>ダイ</t>
    </rPh>
    <rPh sb="4" eb="5">
      <t>ゴウ</t>
    </rPh>
    <rPh sb="6" eb="8">
      <t>ベッシ</t>
    </rPh>
    <phoneticPr fontId="3"/>
  </si>
  <si>
    <t>・同一事業での申請は３年まで。
・支給の対象は２事業まで。
・祭礼行事は対象外。
・ソフト事業のみが対象。</t>
    <rPh sb="1" eb="3">
      <t>ドウイツ</t>
    </rPh>
    <rPh sb="3" eb="5">
      <t>ジギョウ</t>
    </rPh>
    <rPh sb="7" eb="9">
      <t>シンセイ</t>
    </rPh>
    <rPh sb="11" eb="12">
      <t>ネン</t>
    </rPh>
    <rPh sb="17" eb="19">
      <t>シキュウ</t>
    </rPh>
    <rPh sb="20" eb="22">
      <t>タイショウ</t>
    </rPh>
    <rPh sb="24" eb="26">
      <t>ジギョウ</t>
    </rPh>
    <rPh sb="31" eb="33">
      <t>サイレイ</t>
    </rPh>
    <rPh sb="33" eb="35">
      <t>ギョウジ</t>
    </rPh>
    <rPh sb="36" eb="39">
      <t>タイショウガイ</t>
    </rPh>
    <rPh sb="45" eb="47">
      <t>ジギョウ</t>
    </rPh>
    <rPh sb="50" eb="52">
      <t>タイショウ</t>
    </rPh>
    <phoneticPr fontId="3"/>
  </si>
  <si>
    <t>１　交通安全</t>
    <rPh sb="2" eb="4">
      <t>コウツウ</t>
    </rPh>
    <rPh sb="4" eb="6">
      <t>アンゼン</t>
    </rPh>
    <phoneticPr fontId="11"/>
  </si>
  <si>
    <t>円</t>
    <rPh sb="0" eb="1">
      <t>エン</t>
    </rPh>
    <phoneticPr fontId="3"/>
  </si>
  <si>
    <t>２　防災・防犯</t>
    <rPh sb="2" eb="4">
      <t>ボウサイ</t>
    </rPh>
    <rPh sb="5" eb="7">
      <t>ボウハン</t>
    </rPh>
    <phoneticPr fontId="3"/>
  </si>
  <si>
    <t>（多世代交流、居場所・生きがい・担い手づくり）</t>
    <phoneticPr fontId="3"/>
  </si>
  <si>
    <t>３　交流</t>
    <rPh sb="2" eb="3">
      <t>コウ</t>
    </rPh>
    <rPh sb="3" eb="4">
      <t>リュウ</t>
    </rPh>
    <phoneticPr fontId="11"/>
  </si>
  <si>
    <t>４　交流（バス）</t>
    <rPh sb="2" eb="4">
      <t>コウリュウ</t>
    </rPh>
    <phoneticPr fontId="11"/>
  </si>
  <si>
    <t>５　健康</t>
    <rPh sb="2" eb="4">
      <t>ケンコウ</t>
    </rPh>
    <phoneticPr fontId="11"/>
  </si>
  <si>
    <t>６　ごみの減量化・再資源化</t>
    <rPh sb="5" eb="8">
      <t>ゲンリョウカ</t>
    </rPh>
    <rPh sb="9" eb="13">
      <t>サイシゲンカ</t>
    </rPh>
    <phoneticPr fontId="11"/>
  </si>
  <si>
    <t>７　環境保全</t>
    <rPh sb="2" eb="4">
      <t>カンキョウ</t>
    </rPh>
    <rPh sb="4" eb="6">
      <t>ホゼン</t>
    </rPh>
    <phoneticPr fontId="11"/>
  </si>
  <si>
    <t>事業名
(計画)</t>
    <rPh sb="0" eb="2">
      <t>ジギョウ</t>
    </rPh>
    <rPh sb="2" eb="3">
      <t>メイ</t>
    </rPh>
    <rPh sb="5" eb="7">
      <t>ケイカク</t>
    </rPh>
    <phoneticPr fontId="3"/>
  </si>
  <si>
    <t>事業名
(実績)</t>
    <rPh sb="0" eb="2">
      <t>ジギョウ</t>
    </rPh>
    <rPh sb="2" eb="3">
      <t>メイ</t>
    </rPh>
    <rPh sb="5" eb="7">
      <t>ジッセキ</t>
    </rPh>
    <phoneticPr fontId="3"/>
  </si>
  <si>
    <t>承認理由</t>
    <rPh sb="0" eb="2">
      <t>ショウニン</t>
    </rPh>
    <rPh sb="2" eb="4">
      <t>リユウ</t>
    </rPh>
    <phoneticPr fontId="11"/>
  </si>
  <si>
    <t>感染症対策に資する備品・消耗品の購入</t>
    <rPh sb="0" eb="5">
      <t>カンセンショウタイサク</t>
    </rPh>
    <rPh sb="6" eb="7">
      <t>シ</t>
    </rPh>
    <rPh sb="9" eb="11">
      <t>ビヒン</t>
    </rPh>
    <rPh sb="12" eb="15">
      <t>ショウモウヒン</t>
    </rPh>
    <rPh sb="16" eb="18">
      <t>コウニュウ</t>
    </rPh>
    <phoneticPr fontId="3"/>
  </si>
  <si>
    <t>様式第１号（別紙）
　兼 先駆けレポート</t>
    <rPh sb="0" eb="2">
      <t>ヨウシキ</t>
    </rPh>
    <rPh sb="2" eb="3">
      <t>ダイ</t>
    </rPh>
    <rPh sb="4" eb="5">
      <t>ゴウ</t>
    </rPh>
    <rPh sb="6" eb="8">
      <t>ベッシ</t>
    </rPh>
    <rPh sb="11" eb="12">
      <t>ケン</t>
    </rPh>
    <rPh sb="13" eb="15">
      <t>サキガ</t>
    </rPh>
    <phoneticPr fontId="3"/>
  </si>
  <si>
    <t>８　脱炭素</t>
    <rPh sb="2" eb="5">
      <t>ダツタンソ</t>
    </rPh>
    <phoneticPr fontId="11"/>
  </si>
  <si>
    <t>９　先駆け</t>
    <rPh sb="2" eb="4">
      <t>サキガ</t>
    </rPh>
    <phoneticPr fontId="11"/>
  </si>
  <si>
    <t>脱炭素</t>
    <rPh sb="0" eb="3">
      <t>ダツタンソ</t>
    </rPh>
    <phoneticPr fontId="3"/>
  </si>
  <si>
    <t>学習会の開催</t>
    <rPh sb="0" eb="2">
      <t>ガクシュウ</t>
    </rPh>
    <rPh sb="2" eb="3">
      <t>カイ</t>
    </rPh>
    <rPh sb="4" eb="6">
      <t>カイサイ</t>
    </rPh>
    <phoneticPr fontId="3"/>
  </si>
  <si>
    <t>環境学習会の開催</t>
    <rPh sb="0" eb="2">
      <t>カンキョウ</t>
    </rPh>
    <rPh sb="2" eb="4">
      <t>ガクシュウ</t>
    </rPh>
    <rPh sb="4" eb="5">
      <t>カイ</t>
    </rPh>
    <rPh sb="6" eb="8">
      <t>カイサイ</t>
    </rPh>
    <phoneticPr fontId="3"/>
  </si>
  <si>
    <t>地球温暖化防止に関するもの</t>
    <rPh sb="0" eb="5">
      <t>チキュウオンダンカ</t>
    </rPh>
    <rPh sb="5" eb="7">
      <t>ボウシ</t>
    </rPh>
    <rPh sb="8" eb="9">
      <t>カン</t>
    </rPh>
    <phoneticPr fontId="3"/>
  </si>
  <si>
    <t>公共交通に関するもの</t>
    <rPh sb="0" eb="4">
      <t>コウキョウコウツウ</t>
    </rPh>
    <rPh sb="5" eb="6">
      <t>カン</t>
    </rPh>
    <phoneticPr fontId="3"/>
  </si>
  <si>
    <t>クールビズ・ウォームビズ、節電、節水、省エネ家電の活用に関する啓発</t>
    <rPh sb="13" eb="15">
      <t>セツデン</t>
    </rPh>
    <rPh sb="16" eb="18">
      <t>セッスイ</t>
    </rPh>
    <rPh sb="19" eb="20">
      <t>ショウ</t>
    </rPh>
    <rPh sb="22" eb="24">
      <t>カデン</t>
    </rPh>
    <rPh sb="25" eb="27">
      <t>カツヨウ</t>
    </rPh>
    <rPh sb="28" eb="29">
      <t>カン</t>
    </rPh>
    <rPh sb="31" eb="33">
      <t>ケイハツ</t>
    </rPh>
    <phoneticPr fontId="3"/>
  </si>
  <si>
    <t>太陽光発電・蓄電池の導入、再エネ電気への切り替え、省エネ、断熱リフォームに関する啓発</t>
    <rPh sb="0" eb="5">
      <t>タイヨウコウハツデン</t>
    </rPh>
    <rPh sb="6" eb="9">
      <t>チクデンチ</t>
    </rPh>
    <rPh sb="10" eb="12">
      <t>ドウニュウ</t>
    </rPh>
    <rPh sb="13" eb="14">
      <t>サイ</t>
    </rPh>
    <rPh sb="16" eb="18">
      <t>デンキ</t>
    </rPh>
    <rPh sb="20" eb="21">
      <t>キ</t>
    </rPh>
    <rPh sb="22" eb="23">
      <t>カ</t>
    </rPh>
    <rPh sb="25" eb="26">
      <t>ショウ</t>
    </rPh>
    <rPh sb="29" eb="31">
      <t>ダンネツ</t>
    </rPh>
    <rPh sb="37" eb="38">
      <t>カン</t>
    </rPh>
    <rPh sb="40" eb="42">
      <t>ケイハツ</t>
    </rPh>
    <phoneticPr fontId="3"/>
  </si>
  <si>
    <t>食の地産地消、脱炭素型の製品・サービス利用に関する啓発</t>
    <rPh sb="0" eb="1">
      <t>ショク</t>
    </rPh>
    <rPh sb="2" eb="6">
      <t>チサンチショウ</t>
    </rPh>
    <rPh sb="7" eb="11">
      <t>ダツタンソガタ</t>
    </rPh>
    <rPh sb="12" eb="14">
      <t>セイヒン</t>
    </rPh>
    <rPh sb="19" eb="21">
      <t>リヨウ</t>
    </rPh>
    <rPh sb="22" eb="23">
      <t>カン</t>
    </rPh>
    <rPh sb="25" eb="27">
      <t>ケイハツ</t>
    </rPh>
    <phoneticPr fontId="3"/>
  </si>
  <si>
    <t>自治会館等でのクールシェア・ウォームシェアの実施</t>
    <rPh sb="0" eb="4">
      <t>ジチカイカン</t>
    </rPh>
    <rPh sb="4" eb="5">
      <t>トウ</t>
    </rPh>
    <rPh sb="22" eb="24">
      <t>ジッシ</t>
    </rPh>
    <phoneticPr fontId="3"/>
  </si>
  <si>
    <t>自治会が主催する集会・会議等でのマイボトルの取組推進</t>
    <rPh sb="0" eb="3">
      <t>ジチカイ</t>
    </rPh>
    <rPh sb="4" eb="6">
      <t>シュサイ</t>
    </rPh>
    <rPh sb="8" eb="10">
      <t>シュウカイ</t>
    </rPh>
    <rPh sb="11" eb="13">
      <t>カイギ</t>
    </rPh>
    <rPh sb="13" eb="14">
      <t>トウ</t>
    </rPh>
    <rPh sb="22" eb="24">
      <t>トリクミ</t>
    </rPh>
    <rPh sb="24" eb="26">
      <t>スイシン</t>
    </rPh>
    <phoneticPr fontId="3"/>
  </si>
  <si>
    <t>熱中症予防・対処方法の周知・啓発</t>
    <rPh sb="0" eb="3">
      <t>ネッチュウショウ</t>
    </rPh>
    <rPh sb="3" eb="5">
      <t>ヨボウ</t>
    </rPh>
    <rPh sb="6" eb="8">
      <t>タイショ</t>
    </rPh>
    <rPh sb="8" eb="10">
      <t>ホウホウ</t>
    </rPh>
    <rPh sb="11" eb="13">
      <t>シュウチ</t>
    </rPh>
    <rPh sb="14" eb="16">
      <t>ケイハツ</t>
    </rPh>
    <phoneticPr fontId="3"/>
  </si>
  <si>
    <t>公共交通機関の利用、エコドライブに関する啓発</t>
    <rPh sb="0" eb="4">
      <t>コウキョウコウツウ</t>
    </rPh>
    <rPh sb="4" eb="6">
      <t>キカン</t>
    </rPh>
    <rPh sb="7" eb="9">
      <t>リヨウ</t>
    </rPh>
    <rPh sb="17" eb="18">
      <t>カン</t>
    </rPh>
    <rPh sb="20" eb="22">
      <t>ケイハツ</t>
    </rPh>
    <phoneticPr fontId="3"/>
  </si>
  <si>
    <t>うちエコ診断の受診（５世帯以上）</t>
    <rPh sb="4" eb="6">
      <t>シンダン</t>
    </rPh>
    <rPh sb="7" eb="9">
      <t>ジュシン</t>
    </rPh>
    <rPh sb="11" eb="13">
      <t>セタイ</t>
    </rPh>
    <rPh sb="13" eb="15">
      <t>イジョウ</t>
    </rPh>
    <phoneticPr fontId="3"/>
  </si>
  <si>
    <t>自治会独自で行う湖岸清掃等</t>
    <rPh sb="0" eb="3">
      <t>ジチカイ</t>
    </rPh>
    <rPh sb="3" eb="5">
      <t>ドクジ</t>
    </rPh>
    <rPh sb="6" eb="7">
      <t>オコナ</t>
    </rPh>
    <rPh sb="8" eb="12">
      <t>コガンセイソウ</t>
    </rPh>
    <rPh sb="12" eb="13">
      <t>トウ</t>
    </rPh>
    <phoneticPr fontId="3"/>
  </si>
  <si>
    <t>河川へのポイ捨て防止の啓発（看板設置の場合２か所以上）</t>
    <rPh sb="0" eb="2">
      <t>カセン</t>
    </rPh>
    <rPh sb="6" eb="7">
      <t>ス</t>
    </rPh>
    <rPh sb="8" eb="10">
      <t>ボウシ</t>
    </rPh>
    <rPh sb="11" eb="13">
      <t>ケイハツ</t>
    </rPh>
    <rPh sb="14" eb="16">
      <t>カンバン</t>
    </rPh>
    <rPh sb="16" eb="18">
      <t>セッチ</t>
    </rPh>
    <rPh sb="19" eb="21">
      <t>バアイ</t>
    </rPh>
    <rPh sb="23" eb="24">
      <t>ショ</t>
    </rPh>
    <rPh sb="24" eb="26">
      <t>イジョウ</t>
    </rPh>
    <phoneticPr fontId="3"/>
  </si>
  <si>
    <t>巡回活動や点検、見守り活動など【通年】の事業については６か月以上実施すること。</t>
    <rPh sb="0" eb="2">
      <t>ジュンカイ</t>
    </rPh>
    <rPh sb="2" eb="4">
      <t>カツドウ</t>
    </rPh>
    <rPh sb="5" eb="7">
      <t>テンケン</t>
    </rPh>
    <rPh sb="8" eb="10">
      <t>ミマモ</t>
    </rPh>
    <rPh sb="11" eb="13">
      <t>カツドウ</t>
    </rPh>
    <rPh sb="16" eb="18">
      <t>ツウネン</t>
    </rPh>
    <rPh sb="20" eb="22">
      <t>ジギョウ</t>
    </rPh>
    <rPh sb="29" eb="30">
      <t>ゲツ</t>
    </rPh>
    <rPh sb="30" eb="32">
      <t>イジョウ</t>
    </rPh>
    <rPh sb="32" eb="34">
      <t>ジッシ</t>
    </rPh>
    <phoneticPr fontId="3"/>
  </si>
  <si>
    <t>連携加算</t>
    <rPh sb="0" eb="4">
      <t>レンケイカサン</t>
    </rPh>
    <phoneticPr fontId="3"/>
  </si>
  <si>
    <t>【対象者
・人数】</t>
    <rPh sb="1" eb="4">
      <t>タイショウシャ</t>
    </rPh>
    <rPh sb="6" eb="8">
      <t>ニンズウ</t>
    </rPh>
    <phoneticPr fontId="3"/>
  </si>
  <si>
    <t>・研修が目的のもので、年に１回に限る。
・他のメニューと兼ねての申請は不可。
 （ただし、「６　ごみの減量化・再資源化」メニュー中「環境センターの見学会」を除く。)
【研修テーマ事例】
　防災、環境、歴史、平和学習、自治会運営など（研修の目的を明確にすること。）</t>
    <rPh sb="1" eb="3">
      <t>ケンシュウ</t>
    </rPh>
    <rPh sb="4" eb="6">
      <t>モクテキ</t>
    </rPh>
    <rPh sb="11" eb="12">
      <t>ネン</t>
    </rPh>
    <rPh sb="14" eb="15">
      <t>カイ</t>
    </rPh>
    <rPh sb="16" eb="17">
      <t>カギ</t>
    </rPh>
    <rPh sb="21" eb="22">
      <t>タ</t>
    </rPh>
    <rPh sb="28" eb="29">
      <t>カ</t>
    </rPh>
    <rPh sb="32" eb="34">
      <t>シンセイ</t>
    </rPh>
    <rPh sb="35" eb="37">
      <t>フカ</t>
    </rPh>
    <rPh sb="51" eb="54">
      <t>ゲンリョウカ</t>
    </rPh>
    <rPh sb="55" eb="59">
      <t>サイシゲンカ</t>
    </rPh>
    <rPh sb="64" eb="65">
      <t>チュウ</t>
    </rPh>
    <rPh sb="66" eb="68">
      <t>カンキョウ</t>
    </rPh>
    <rPh sb="73" eb="75">
      <t>ケンガク</t>
    </rPh>
    <rPh sb="75" eb="76">
      <t>カイ</t>
    </rPh>
    <rPh sb="78" eb="79">
      <t>ノゾ</t>
    </rPh>
    <rPh sb="84" eb="86">
      <t>ケンシュウ</t>
    </rPh>
    <rPh sb="89" eb="91">
      <t>ジレイ</t>
    </rPh>
    <rPh sb="94" eb="96">
      <t>ボウサイ</t>
    </rPh>
    <rPh sb="97" eb="99">
      <t>カンキョウ</t>
    </rPh>
    <rPh sb="100" eb="102">
      <t>レキシ</t>
    </rPh>
    <rPh sb="103" eb="105">
      <t>ヘイワ</t>
    </rPh>
    <rPh sb="105" eb="107">
      <t>ガクシュウ</t>
    </rPh>
    <rPh sb="108" eb="111">
      <t>ジチカイ</t>
    </rPh>
    <rPh sb="111" eb="113">
      <t>ウンエイ</t>
    </rPh>
    <rPh sb="116" eb="118">
      <t>ケンシュウ</t>
    </rPh>
    <rPh sb="119" eb="121">
      <t>モクテキ</t>
    </rPh>
    <rPh sb="122" eb="124">
      <t>メイカク</t>
    </rPh>
    <phoneticPr fontId="3"/>
  </si>
  <si>
    <t>連携がある場合は
以下にチェック</t>
    <rPh sb="0" eb="2">
      <t>レンケイ</t>
    </rPh>
    <rPh sb="5" eb="7">
      <t>バアイ</t>
    </rPh>
    <rPh sb="9" eb="11">
      <t>イカ</t>
    </rPh>
    <phoneticPr fontId="3"/>
  </si>
  <si>
    <t>連携がある場合は
以下にチェック</t>
    <rPh sb="9" eb="11">
      <t>イカ</t>
    </rPh>
    <phoneticPr fontId="3"/>
  </si>
  <si>
    <t>【通年】の事業については６か月以上実施すること。</t>
    <rPh sb="1" eb="3">
      <t>ツウネン</t>
    </rPh>
    <rPh sb="5" eb="7">
      <t>ジギョウ</t>
    </rPh>
    <rPh sb="14" eb="15">
      <t>ゲツ</t>
    </rPh>
    <rPh sb="15" eb="17">
      <t>イジョウ</t>
    </rPh>
    <rPh sb="17" eb="19">
      <t>ジッシ</t>
    </rPh>
    <phoneticPr fontId="3"/>
  </si>
  <si>
    <t>【通年】の事業については６か月以上実施すること。</t>
    <phoneticPr fontId="3"/>
  </si>
  <si>
    <t>事業報告で、実施したことがわかるもの（案内・通知文、広報紙、写真等）を添付すること。</t>
    <rPh sb="35" eb="37">
      <t>テンプ</t>
    </rPh>
    <phoneticPr fontId="3"/>
  </si>
  <si>
    <t>【通年】継続的な体操教室(月１回以上)</t>
    <rPh sb="1" eb="3">
      <t>ツウネン</t>
    </rPh>
    <rPh sb="4" eb="7">
      <t>ケイゾクテキ</t>
    </rPh>
    <rPh sb="8" eb="10">
      <t>タイソウ</t>
    </rPh>
    <rPh sb="10" eb="12">
      <t>キョウシツ</t>
    </rPh>
    <rPh sb="13" eb="14">
      <t>ツキ</t>
    </rPh>
    <rPh sb="15" eb="16">
      <t>カイ</t>
    </rPh>
    <rPh sb="16" eb="18">
      <t>イジョウ</t>
    </rPh>
    <phoneticPr fontId="3"/>
  </si>
  <si>
    <t>小型家電や雑誌・雑紙の回収促進に向けた取組実施</t>
    <rPh sb="0" eb="2">
      <t>コガタ</t>
    </rPh>
    <rPh sb="2" eb="4">
      <t>カデン</t>
    </rPh>
    <rPh sb="5" eb="7">
      <t>ザッシ</t>
    </rPh>
    <rPh sb="8" eb="9">
      <t>ザツ</t>
    </rPh>
    <rPh sb="9" eb="10">
      <t>ガミ</t>
    </rPh>
    <rPh sb="11" eb="13">
      <t>カイシュウ</t>
    </rPh>
    <rPh sb="13" eb="15">
      <t>ソクシン</t>
    </rPh>
    <rPh sb="16" eb="17">
      <t>ム</t>
    </rPh>
    <rPh sb="19" eb="21">
      <t>トリクミ</t>
    </rPh>
    <rPh sb="21" eb="23">
      <t>ジッシ</t>
    </rPh>
    <phoneticPr fontId="3"/>
  </si>
  <si>
    <t>チラシやポスター、看板の新設（看板設置の場合２か所以上）</t>
    <rPh sb="9" eb="11">
      <t>カンバン</t>
    </rPh>
    <rPh sb="12" eb="14">
      <t>シンセツ</t>
    </rPh>
    <phoneticPr fontId="3"/>
  </si>
  <si>
    <t>【必須】交通安全コンクールへの参加と実施報告を危機管理課に提出</t>
    <rPh sb="1" eb="3">
      <t>ヒッス</t>
    </rPh>
    <rPh sb="4" eb="6">
      <t>コウツウ</t>
    </rPh>
    <rPh sb="6" eb="8">
      <t>アンゼン</t>
    </rPh>
    <rPh sb="15" eb="17">
      <t>サンカ</t>
    </rPh>
    <rPh sb="18" eb="22">
      <t>ジッシホウコク</t>
    </rPh>
    <rPh sb="23" eb="28">
      <t>キキカンリカ</t>
    </rPh>
    <rPh sb="29" eb="31">
      <t>テイシュツ</t>
    </rPh>
    <phoneticPr fontId="3"/>
  </si>
  <si>
    <r>
      <t>【必須</t>
    </r>
    <r>
      <rPr>
        <sz val="11"/>
        <rFont val="ＭＳ ゴシック"/>
        <family val="3"/>
        <charset val="128"/>
      </rPr>
      <t>】交通安全コンクールへの参加</t>
    </r>
    <r>
      <rPr>
        <sz val="8"/>
        <rFont val="ＭＳ ゴシック"/>
        <family val="3"/>
        <charset val="128"/>
      </rPr>
      <t>(取り組まれない場合は本メニューは対象外)</t>
    </r>
    <rPh sb="1" eb="3">
      <t>ヒッス</t>
    </rPh>
    <rPh sb="4" eb="6">
      <t>コウツウ</t>
    </rPh>
    <rPh sb="6" eb="8">
      <t>アンゼン</t>
    </rPh>
    <rPh sb="15" eb="17">
      <t>サンカ</t>
    </rPh>
    <rPh sb="18" eb="19">
      <t>ト</t>
    </rPh>
    <rPh sb="20" eb="21">
      <t>ク</t>
    </rPh>
    <rPh sb="25" eb="27">
      <t>バアイ</t>
    </rPh>
    <rPh sb="28" eb="29">
      <t>ホン</t>
    </rPh>
    <rPh sb="34" eb="37">
      <t>タイショウガイ</t>
    </rPh>
    <phoneticPr fontId="3"/>
  </si>
  <si>
    <r>
      <t>その他　防災・防犯に関する取組</t>
    </r>
    <r>
      <rPr>
        <b/>
        <sz val="9"/>
        <rFont val="ＭＳ ゴシック"/>
        <family val="3"/>
        <charset val="128"/>
      </rPr>
      <t>…上記取組事例の中に該当するものがない場合入力</t>
    </r>
    <rPh sb="2" eb="3">
      <t>タ</t>
    </rPh>
    <rPh sb="4" eb="6">
      <t>ボウサイ</t>
    </rPh>
    <rPh sb="7" eb="9">
      <t>ボウハン</t>
    </rPh>
    <rPh sb="10" eb="11">
      <t>カン</t>
    </rPh>
    <rPh sb="13" eb="15">
      <t>トリクミ</t>
    </rPh>
    <phoneticPr fontId="3"/>
  </si>
  <si>
    <r>
      <t>その他　交流に関する取組</t>
    </r>
    <r>
      <rPr>
        <b/>
        <sz val="9"/>
        <rFont val="ＭＳ ゴシック"/>
        <family val="3"/>
        <charset val="128"/>
      </rPr>
      <t>…上記取組事例の中に該当するものがない場合入力</t>
    </r>
    <rPh sb="2" eb="3">
      <t>タ</t>
    </rPh>
    <rPh sb="4" eb="6">
      <t>コウリュウ</t>
    </rPh>
    <rPh sb="7" eb="8">
      <t>カン</t>
    </rPh>
    <rPh sb="10" eb="12">
      <t>トリクミ</t>
    </rPh>
    <phoneticPr fontId="3"/>
  </si>
  <si>
    <t>事業報告で、実施したことがわかるもの（開催案内・通知文、広報紙、写真等）を添付すること。</t>
    <rPh sb="0" eb="4">
      <t>ジギョウホウコク</t>
    </rPh>
    <rPh sb="6" eb="8">
      <t>ジッシ</t>
    </rPh>
    <rPh sb="19" eb="21">
      <t>カイサイ</t>
    </rPh>
    <rPh sb="21" eb="22">
      <t>アン</t>
    </rPh>
    <rPh sb="22" eb="23">
      <t>ナイ</t>
    </rPh>
    <rPh sb="24" eb="27">
      <t>ツウチブン</t>
    </rPh>
    <rPh sb="28" eb="31">
      <t>コウホウシ</t>
    </rPh>
    <rPh sb="32" eb="34">
      <t>シャシン</t>
    </rPh>
    <rPh sb="34" eb="35">
      <t>ナド</t>
    </rPh>
    <rPh sb="37" eb="39">
      <t>テンプ</t>
    </rPh>
    <phoneticPr fontId="3"/>
  </si>
  <si>
    <r>
      <t>その他　健康に関する取組</t>
    </r>
    <r>
      <rPr>
        <b/>
        <sz val="9"/>
        <rFont val="ＭＳ ゴシック"/>
        <family val="3"/>
        <charset val="128"/>
      </rPr>
      <t>…上記取組事例の中に該当するものがない場合入力</t>
    </r>
    <rPh sb="2" eb="3">
      <t>タ</t>
    </rPh>
    <rPh sb="4" eb="6">
      <t>ケンコウ</t>
    </rPh>
    <rPh sb="7" eb="8">
      <t>カン</t>
    </rPh>
    <rPh sb="10" eb="12">
      <t>トリクミ</t>
    </rPh>
    <phoneticPr fontId="3"/>
  </si>
  <si>
    <r>
      <t>その他　ごみの減量化・再資源化に関する取組</t>
    </r>
    <r>
      <rPr>
        <b/>
        <sz val="9"/>
        <rFont val="ＭＳ ゴシック"/>
        <family val="3"/>
        <charset val="128"/>
      </rPr>
      <t>…上記取組事例の中に該当するものがない場合入力</t>
    </r>
    <rPh sb="2" eb="3">
      <t>タ</t>
    </rPh>
    <rPh sb="7" eb="10">
      <t>ゲンリョウカ</t>
    </rPh>
    <rPh sb="11" eb="15">
      <t>サイシゲンカ</t>
    </rPh>
    <rPh sb="16" eb="17">
      <t>カン</t>
    </rPh>
    <rPh sb="19" eb="21">
      <t>トリクミ</t>
    </rPh>
    <phoneticPr fontId="3"/>
  </si>
  <si>
    <r>
      <t>その他　環境保全に関する取組</t>
    </r>
    <r>
      <rPr>
        <b/>
        <sz val="9"/>
        <rFont val="ＭＳ ゴシック"/>
        <family val="3"/>
        <charset val="128"/>
      </rPr>
      <t>…上記取組事例の中に該当するものがない場合入力</t>
    </r>
    <rPh sb="2" eb="3">
      <t>タ</t>
    </rPh>
    <rPh sb="4" eb="8">
      <t>カンキョウホゼン</t>
    </rPh>
    <rPh sb="9" eb="10">
      <t>カン</t>
    </rPh>
    <rPh sb="12" eb="14">
      <t>トリクミ</t>
    </rPh>
    <phoneticPr fontId="3"/>
  </si>
  <si>
    <t>事業報告で、実施したことがわかるもの（案内・通知文、広報紙、写真等）を添付すること。</t>
    <rPh sb="0" eb="4">
      <t>ジギョウホウコク</t>
    </rPh>
    <rPh sb="6" eb="8">
      <t>ジッシ</t>
    </rPh>
    <rPh sb="19" eb="20">
      <t>アン</t>
    </rPh>
    <rPh sb="20" eb="21">
      <t>ナイ</t>
    </rPh>
    <rPh sb="22" eb="25">
      <t>ツウチブン</t>
    </rPh>
    <rPh sb="26" eb="29">
      <t>コウホウシ</t>
    </rPh>
    <rPh sb="30" eb="32">
      <t>シャシン</t>
    </rPh>
    <rPh sb="32" eb="33">
      <t>ナド</t>
    </rPh>
    <rPh sb="35" eb="37">
      <t>テンプ</t>
    </rPh>
    <phoneticPr fontId="3"/>
  </si>
  <si>
    <r>
      <t>その他　脱炭素に関する取組</t>
    </r>
    <r>
      <rPr>
        <b/>
        <sz val="9"/>
        <rFont val="ＭＳ ゴシック"/>
        <family val="3"/>
        <charset val="128"/>
      </rPr>
      <t>…上記取組事例の中に該当するものがない場合入力</t>
    </r>
    <rPh sb="2" eb="3">
      <t>タ</t>
    </rPh>
    <rPh sb="4" eb="7">
      <t>ダツタンソ</t>
    </rPh>
    <rPh sb="8" eb="9">
      <t>カン</t>
    </rPh>
    <rPh sb="11" eb="13">
      <t>トリクミ</t>
    </rPh>
    <phoneticPr fontId="3"/>
  </si>
  <si>
    <r>
      <t>その他　交通安全に関する取組</t>
    </r>
    <r>
      <rPr>
        <b/>
        <sz val="8"/>
        <color theme="1"/>
        <rFont val="ＭＳ ゴシック"/>
        <family val="3"/>
        <charset val="128"/>
      </rPr>
      <t>…上記取組事例の中に該当するものがない場合入力</t>
    </r>
    <rPh sb="2" eb="3">
      <t>タ</t>
    </rPh>
    <rPh sb="4" eb="6">
      <t>コウツウ</t>
    </rPh>
    <rPh sb="6" eb="8">
      <t>アンゼン</t>
    </rPh>
    <rPh sb="9" eb="10">
      <t>カン</t>
    </rPh>
    <rPh sb="12" eb="14">
      <t>トリクミ</t>
    </rPh>
    <phoneticPr fontId="3"/>
  </si>
  <si>
    <r>
      <rPr>
        <sz val="11"/>
        <rFont val="ＭＳ ゴシック"/>
        <family val="3"/>
        <charset val="128"/>
      </rPr>
      <t>事業報告で、</t>
    </r>
    <r>
      <rPr>
        <sz val="11"/>
        <color theme="1"/>
        <rFont val="ＭＳ ゴシック"/>
        <family val="3"/>
        <charset val="128"/>
      </rPr>
      <t>実施したことがわかるもの（案内・通知文、広報紙、写真等）を添付すること。</t>
    </r>
    <rPh sb="0" eb="2">
      <t>ジギョウ</t>
    </rPh>
    <rPh sb="2" eb="4">
      <t>ホウコク</t>
    </rPh>
    <rPh sb="6" eb="8">
      <t>ジッシ</t>
    </rPh>
    <rPh sb="19" eb="20">
      <t>アン</t>
    </rPh>
    <rPh sb="20" eb="21">
      <t>ナイ</t>
    </rPh>
    <rPh sb="22" eb="25">
      <t>ツウチブン</t>
    </rPh>
    <rPh sb="26" eb="29">
      <t>コウホウシ</t>
    </rPh>
    <rPh sb="30" eb="32">
      <t>シャシン</t>
    </rPh>
    <rPh sb="32" eb="33">
      <t>ナド</t>
    </rPh>
    <rPh sb="35" eb="37">
      <t>テンプ</t>
    </rPh>
    <phoneticPr fontId="3"/>
  </si>
  <si>
    <t>個別避難計画加算額</t>
    <rPh sb="0" eb="2">
      <t>コベツ</t>
    </rPh>
    <rPh sb="2" eb="6">
      <t>ヒナンケイカク</t>
    </rPh>
    <rPh sb="6" eb="8">
      <t>カサン</t>
    </rPh>
    <rPh sb="8" eb="9">
      <t>ガク</t>
    </rPh>
    <phoneticPr fontId="3"/>
  </si>
  <si>
    <t>自治会主体での個別避難計画の作成</t>
    <rPh sb="0" eb="3">
      <t>ジチカイ</t>
    </rPh>
    <rPh sb="3" eb="5">
      <t>シュタイ</t>
    </rPh>
    <rPh sb="7" eb="9">
      <t>コベツ</t>
    </rPh>
    <rPh sb="9" eb="13">
      <t>ヒナンケイカク</t>
    </rPh>
    <rPh sb="14" eb="16">
      <t>サクセイ</t>
    </rPh>
    <phoneticPr fontId="3"/>
  </si>
  <si>
    <t>・本人(家族)への説明日</t>
    <rPh sb="1" eb="3">
      <t>ホンニン</t>
    </rPh>
    <rPh sb="4" eb="6">
      <t>カゾク</t>
    </rPh>
    <rPh sb="9" eb="12">
      <t>セツメイビ</t>
    </rPh>
    <phoneticPr fontId="3"/>
  </si>
  <si>
    <t>・本人(家族)への説明された方の役職</t>
    <rPh sb="1" eb="3">
      <t>ホンニン</t>
    </rPh>
    <rPh sb="4" eb="6">
      <t>カゾク</t>
    </rPh>
    <rPh sb="9" eb="11">
      <t>セツメイ</t>
    </rPh>
    <rPh sb="14" eb="15">
      <t>カタ</t>
    </rPh>
    <rPh sb="16" eb="18">
      <t>ヤクショク</t>
    </rPh>
    <phoneticPr fontId="3"/>
  </si>
  <si>
    <t>・情報共有会議の開催日</t>
    <rPh sb="1" eb="3">
      <t>ジョウホウ</t>
    </rPh>
    <rPh sb="3" eb="5">
      <t>キョウユウ</t>
    </rPh>
    <rPh sb="5" eb="7">
      <t>カイギ</t>
    </rPh>
    <rPh sb="8" eb="11">
      <t>カイサイビ</t>
    </rPh>
    <phoneticPr fontId="3"/>
  </si>
  <si>
    <t>・情報共有会議の出席者</t>
    <rPh sb="1" eb="7">
      <t>ジョウホウキョウユウカイギ</t>
    </rPh>
    <rPh sb="8" eb="11">
      <t>シュッセキシャ</t>
    </rPh>
    <phoneticPr fontId="3"/>
  </si>
  <si>
    <t>・危機管理課への個別避難計画の提出日</t>
    <rPh sb="1" eb="6">
      <t>キキカンリカ</t>
    </rPh>
    <rPh sb="8" eb="10">
      <t>コベツ</t>
    </rPh>
    <rPh sb="10" eb="14">
      <t>ヒナンケイカク</t>
    </rPh>
    <rPh sb="15" eb="18">
      <t>テイシュツビ</t>
    </rPh>
    <phoneticPr fontId="3"/>
  </si>
  <si>
    <t>交通安全</t>
    <rPh sb="0" eb="4">
      <t>コウツウアンゼン</t>
    </rPh>
    <phoneticPr fontId="3"/>
  </si>
  <si>
    <t>交流</t>
    <rPh sb="0" eb="2">
      <t>コウリュウ</t>
    </rPh>
    <phoneticPr fontId="3"/>
  </si>
  <si>
    <t>健康</t>
    <rPh sb="0" eb="2">
      <t>ケンコウ</t>
    </rPh>
    <phoneticPr fontId="3"/>
  </si>
  <si>
    <t>環境保全</t>
    <rPh sb="0" eb="4">
      <t>カンキョウホゼン</t>
    </rPh>
    <phoneticPr fontId="3"/>
  </si>
  <si>
    <t>加算</t>
    <rPh sb="0" eb="2">
      <t>カサン</t>
    </rPh>
    <phoneticPr fontId="11"/>
  </si>
  <si>
    <t>個別避難計画加算</t>
    <rPh sb="0" eb="2">
      <t>コベツ</t>
    </rPh>
    <rPh sb="2" eb="6">
      <t>ヒナンケイカク</t>
    </rPh>
    <rPh sb="6" eb="8">
      <t>カサン</t>
    </rPh>
    <phoneticPr fontId="3"/>
  </si>
  <si>
    <t>個別避難計画加算</t>
    <rPh sb="0" eb="2">
      <t>コベツ</t>
    </rPh>
    <rPh sb="2" eb="6">
      <t>ヒナンケイカク</t>
    </rPh>
    <rPh sb="6" eb="8">
      <t>カサン</t>
    </rPh>
    <phoneticPr fontId="3"/>
  </si>
  <si>
    <t>個別避難計画加算</t>
    <rPh sb="0" eb="6">
      <t>コベツヒナンケイカク</t>
    </rPh>
    <rPh sb="6" eb="8">
      <t>カサン</t>
    </rPh>
    <phoneticPr fontId="3"/>
  </si>
  <si>
    <t>○○の啓発</t>
    <rPh sb="3" eb="5">
      <t>ケイハツ</t>
    </rPh>
    <phoneticPr fontId="3"/>
  </si>
  <si>
    <t>○○防災センター</t>
    <rPh sb="2" eb="4">
      <t>ボウサイ</t>
    </rPh>
    <phoneticPr fontId="3"/>
  </si>
  <si>
    <t>令和６年８月25日（日）</t>
    <rPh sb="0" eb="2">
      <t>レイワ</t>
    </rPh>
    <rPh sb="3" eb="4">
      <t>ネン</t>
    </rPh>
    <rPh sb="5" eb="6">
      <t>ガツ</t>
    </rPh>
    <rPh sb="8" eb="9">
      <t>ニチ</t>
    </rPh>
    <rPh sb="10" eb="11">
      <t>ニチ</t>
    </rPh>
    <phoneticPr fontId="3"/>
  </si>
  <si>
    <t>自治会員　計35名（自治会役員５名、大人20名、子ども10名）</t>
    <rPh sb="0" eb="4">
      <t>ジチカイイン</t>
    </rPh>
    <rPh sb="5" eb="6">
      <t>ケイ</t>
    </rPh>
    <rPh sb="8" eb="9">
      <t>メイ</t>
    </rPh>
    <rPh sb="10" eb="15">
      <t>ジチカイヤクイン</t>
    </rPh>
    <rPh sb="16" eb="17">
      <t>メイ</t>
    </rPh>
    <rPh sb="18" eb="20">
      <t>オトナ</t>
    </rPh>
    <rPh sb="22" eb="23">
      <t>メイ</t>
    </rPh>
    <rPh sb="24" eb="25">
      <t>コ</t>
    </rPh>
    <rPh sb="29" eb="30">
      <t>メイ</t>
    </rPh>
    <phoneticPr fontId="3"/>
  </si>
  <si>
    <t>自治会員１人１人が防災への意識を高め、万が一の時に地域一丸となって助け合いができるよう、学習する。</t>
    <rPh sb="0" eb="4">
      <t>ジチカイイン</t>
    </rPh>
    <rPh sb="5" eb="6">
      <t>ニン</t>
    </rPh>
    <rPh sb="7" eb="8">
      <t>ニン</t>
    </rPh>
    <rPh sb="9" eb="11">
      <t>ボウサイ</t>
    </rPh>
    <rPh sb="13" eb="15">
      <t>イシキ</t>
    </rPh>
    <rPh sb="16" eb="17">
      <t>タカ</t>
    </rPh>
    <rPh sb="19" eb="20">
      <t>マン</t>
    </rPh>
    <rPh sb="21" eb="22">
      <t>イチ</t>
    </rPh>
    <rPh sb="23" eb="24">
      <t>トキ</t>
    </rPh>
    <rPh sb="25" eb="27">
      <t>チイキ</t>
    </rPh>
    <rPh sb="27" eb="29">
      <t>イチガン</t>
    </rPh>
    <rPh sb="33" eb="34">
      <t>タス</t>
    </rPh>
    <rPh sb="35" eb="36">
      <t>ア</t>
    </rPh>
    <rPh sb="44" eb="46">
      <t>ガクシュウ</t>
    </rPh>
    <phoneticPr fontId="3"/>
  </si>
  <si>
    <t>○○防災センターにて、現地職員による講習会（「○○○○の防災について」）を受講。
その後、併設の防災施設を見学し、会議室に戻り質疑応答、意見交換会を行う。</t>
    <rPh sb="2" eb="4">
      <t>ボウサイ</t>
    </rPh>
    <rPh sb="11" eb="15">
      <t>ゲンチショクイン</t>
    </rPh>
    <rPh sb="18" eb="21">
      <t>コウシュウカイ</t>
    </rPh>
    <rPh sb="28" eb="30">
      <t>ボウサイ</t>
    </rPh>
    <rPh sb="37" eb="39">
      <t>ジュコウ</t>
    </rPh>
    <rPh sb="43" eb="44">
      <t>ゴ</t>
    </rPh>
    <rPh sb="45" eb="47">
      <t>ヘイセツ</t>
    </rPh>
    <rPh sb="48" eb="50">
      <t>ボウサイ</t>
    </rPh>
    <rPh sb="50" eb="52">
      <t>シセツ</t>
    </rPh>
    <rPh sb="53" eb="55">
      <t>ケンガク</t>
    </rPh>
    <rPh sb="57" eb="60">
      <t>カイギシツ</t>
    </rPh>
    <rPh sb="61" eb="62">
      <t>モド</t>
    </rPh>
    <rPh sb="63" eb="67">
      <t>シツギオウトウ</t>
    </rPh>
    <rPh sb="68" eb="73">
      <t>イケンコウカンカイ</t>
    </rPh>
    <rPh sb="74" eb="75">
      <t>オコナ</t>
    </rPh>
    <phoneticPr fontId="3"/>
  </si>
  <si>
    <t>地域住民困りごとお助け隊</t>
    <rPh sb="0" eb="4">
      <t>チイキジュウミン</t>
    </rPh>
    <rPh sb="4" eb="5">
      <t>コマ</t>
    </rPh>
    <rPh sb="9" eb="10">
      <t>タス</t>
    </rPh>
    <rPh sb="11" eb="12">
      <t>タイ</t>
    </rPh>
    <phoneticPr fontId="3"/>
  </si>
  <si>
    <t>通年実施</t>
    <rPh sb="0" eb="2">
      <t>ツウネン</t>
    </rPh>
    <rPh sb="2" eb="4">
      <t>ジッシ</t>
    </rPh>
    <phoneticPr fontId="3"/>
  </si>
  <si>
    <t>お助け隊員：65歳以上の自治会員（登録制）
お助け対象：自治会員</t>
    <rPh sb="1" eb="2">
      <t>タス</t>
    </rPh>
    <rPh sb="3" eb="5">
      <t>タイイン</t>
    </rPh>
    <rPh sb="8" eb="9">
      <t>サイ</t>
    </rPh>
    <rPh sb="9" eb="11">
      <t>イジョウ</t>
    </rPh>
    <rPh sb="12" eb="16">
      <t>ジチカイイン</t>
    </rPh>
    <rPh sb="17" eb="20">
      <t>トウロクセイ</t>
    </rPh>
    <rPh sb="23" eb="24">
      <t>タス</t>
    </rPh>
    <rPh sb="25" eb="27">
      <t>タイショウ</t>
    </rPh>
    <rPh sb="28" eb="32">
      <t>ジチカイイン</t>
    </rPh>
    <phoneticPr fontId="3"/>
  </si>
  <si>
    <t>主に高齢者や子育て世代を対象とし、65歳以上の自治会員が簡単な作業を担い、手助けを必要とする自治会員のために活動する。
多世代との交流を図ることで、地域の絆を深める。</t>
    <rPh sb="0" eb="1">
      <t>オモ</t>
    </rPh>
    <rPh sb="2" eb="5">
      <t>コウレイシャ</t>
    </rPh>
    <rPh sb="6" eb="8">
      <t>コソダ</t>
    </rPh>
    <rPh sb="9" eb="11">
      <t>セダイ</t>
    </rPh>
    <rPh sb="12" eb="14">
      <t>タイショウ</t>
    </rPh>
    <rPh sb="19" eb="22">
      <t>サイイジョウ</t>
    </rPh>
    <rPh sb="23" eb="27">
      <t>ジチカイイン</t>
    </rPh>
    <rPh sb="28" eb="30">
      <t>カンタン</t>
    </rPh>
    <rPh sb="31" eb="33">
      <t>サギョウ</t>
    </rPh>
    <rPh sb="34" eb="35">
      <t>ニナ</t>
    </rPh>
    <rPh sb="37" eb="39">
      <t>テダス</t>
    </rPh>
    <rPh sb="41" eb="43">
      <t>ヒツヨウ</t>
    </rPh>
    <rPh sb="46" eb="50">
      <t>ジチカイイン</t>
    </rPh>
    <rPh sb="54" eb="56">
      <t>カツドウ</t>
    </rPh>
    <rPh sb="60" eb="63">
      <t>タセダイ</t>
    </rPh>
    <rPh sb="65" eb="67">
      <t>コウリュウ</t>
    </rPh>
    <rPh sb="68" eb="69">
      <t>ハカ</t>
    </rPh>
    <rPh sb="74" eb="76">
      <t>チイキ</t>
    </rPh>
    <rPh sb="77" eb="78">
      <t>キズナ</t>
    </rPh>
    <rPh sb="79" eb="80">
      <t>フカ</t>
    </rPh>
    <phoneticPr fontId="3"/>
  </si>
  <si>
    <t>４月にチラシを自治会回覧し、自治会内の掲示板へポスターを掲示する。
作業依頼は自治会館への来館・電話にて受け付け、65歳以上の隊員が依頼のあった世帯へ伺い、お困りごとを解決する。
電球の取り換えや庭木の剪定、犬の散歩、その他簡単な作業等、実施可能な作業を一覧にしておき、依頼者はその中からやってもらいたいことを選択できるようにすることで、無理難題やトラブル等を回避する。
隊員募集も随時行っており、自治会館にて新規隊員の受け付けも行う。</t>
    <rPh sb="1" eb="2">
      <t>ガツ</t>
    </rPh>
    <rPh sb="7" eb="12">
      <t>ジチカイカイラン</t>
    </rPh>
    <rPh sb="14" eb="18">
      <t>ジチカイナイ</t>
    </rPh>
    <rPh sb="19" eb="22">
      <t>ケイジバン</t>
    </rPh>
    <rPh sb="28" eb="30">
      <t>ケイジ</t>
    </rPh>
    <rPh sb="34" eb="36">
      <t>サギョウ</t>
    </rPh>
    <rPh sb="36" eb="38">
      <t>イライ</t>
    </rPh>
    <rPh sb="39" eb="43">
      <t>ジチカイカン</t>
    </rPh>
    <rPh sb="45" eb="47">
      <t>ライカン</t>
    </rPh>
    <rPh sb="48" eb="50">
      <t>デンワ</t>
    </rPh>
    <rPh sb="52" eb="53">
      <t>ウ</t>
    </rPh>
    <rPh sb="54" eb="55">
      <t>ツ</t>
    </rPh>
    <rPh sb="59" eb="62">
      <t>サイイジョウ</t>
    </rPh>
    <rPh sb="63" eb="65">
      <t>タイイン</t>
    </rPh>
    <rPh sb="66" eb="68">
      <t>イライ</t>
    </rPh>
    <rPh sb="72" eb="74">
      <t>セタイ</t>
    </rPh>
    <rPh sb="75" eb="76">
      <t>ウカガ</t>
    </rPh>
    <rPh sb="79" eb="80">
      <t>コマ</t>
    </rPh>
    <rPh sb="84" eb="86">
      <t>カイケツ</t>
    </rPh>
    <rPh sb="90" eb="92">
      <t>デンキュウ</t>
    </rPh>
    <rPh sb="93" eb="94">
      <t>ト</t>
    </rPh>
    <rPh sb="95" eb="96">
      <t>カ</t>
    </rPh>
    <rPh sb="98" eb="100">
      <t>ニワキ</t>
    </rPh>
    <rPh sb="101" eb="103">
      <t>センテイ</t>
    </rPh>
    <rPh sb="104" eb="105">
      <t>イヌ</t>
    </rPh>
    <rPh sb="106" eb="108">
      <t>サンポ</t>
    </rPh>
    <rPh sb="111" eb="112">
      <t>タ</t>
    </rPh>
    <rPh sb="112" eb="114">
      <t>カンタン</t>
    </rPh>
    <rPh sb="115" eb="117">
      <t>サギョウ</t>
    </rPh>
    <rPh sb="117" eb="118">
      <t>トウ</t>
    </rPh>
    <rPh sb="119" eb="121">
      <t>ジッシ</t>
    </rPh>
    <rPh sb="121" eb="123">
      <t>カノウ</t>
    </rPh>
    <rPh sb="124" eb="126">
      <t>サギョウ</t>
    </rPh>
    <rPh sb="127" eb="129">
      <t>イチラン</t>
    </rPh>
    <rPh sb="135" eb="138">
      <t>イライシャ</t>
    </rPh>
    <rPh sb="141" eb="142">
      <t>ナカ</t>
    </rPh>
    <rPh sb="155" eb="157">
      <t>センタク</t>
    </rPh>
    <rPh sb="169" eb="173">
      <t>ムリナンダイ</t>
    </rPh>
    <rPh sb="178" eb="179">
      <t>トウ</t>
    </rPh>
    <rPh sb="180" eb="182">
      <t>カイヒ</t>
    </rPh>
    <rPh sb="186" eb="188">
      <t>タイイン</t>
    </rPh>
    <rPh sb="188" eb="190">
      <t>ボシュウ</t>
    </rPh>
    <rPh sb="191" eb="193">
      <t>ズイジ</t>
    </rPh>
    <rPh sb="193" eb="194">
      <t>オコナ</t>
    </rPh>
    <rPh sb="199" eb="203">
      <t>ジチカイカン</t>
    </rPh>
    <rPh sb="205" eb="207">
      <t>シンキ</t>
    </rPh>
    <rPh sb="207" eb="209">
      <t>タイイン</t>
    </rPh>
    <rPh sb="210" eb="211">
      <t>ウ</t>
    </rPh>
    <rPh sb="212" eb="213">
      <t>ツ</t>
    </rPh>
    <rPh sb="215" eb="216">
      <t>オコナ</t>
    </rPh>
    <phoneticPr fontId="3"/>
  </si>
  <si>
    <t>自治会オリジナルTシャツ作成</t>
    <rPh sb="0" eb="3">
      <t>ジチカイ</t>
    </rPh>
    <rPh sb="12" eb="14">
      <t>サクセイ</t>
    </rPh>
    <phoneticPr fontId="3"/>
  </si>
  <si>
    <t>令和６年５月～</t>
    <rPh sb="0" eb="2">
      <t>レイワ</t>
    </rPh>
    <rPh sb="3" eb="4">
      <t>ネン</t>
    </rPh>
    <rPh sb="5" eb="6">
      <t>ガツ</t>
    </rPh>
    <phoneticPr fontId="3"/>
  </si>
  <si>
    <t>自治会役員５名、デザイナー若干名（公募）、自治会員</t>
    <rPh sb="0" eb="3">
      <t>ジチカイ</t>
    </rPh>
    <rPh sb="3" eb="5">
      <t>ヤクイン</t>
    </rPh>
    <rPh sb="6" eb="7">
      <t>メイ</t>
    </rPh>
    <rPh sb="13" eb="16">
      <t>ジャッカンメイ</t>
    </rPh>
    <rPh sb="15" eb="16">
      <t>メイ</t>
    </rPh>
    <rPh sb="17" eb="19">
      <t>コウボ</t>
    </rPh>
    <rPh sb="21" eb="25">
      <t>ジチカイイン</t>
    </rPh>
    <phoneticPr fontId="3"/>
  </si>
  <si>
    <t>自治会オリジナルのTシャツを作成し、自治会主催のイベント等で着用することで、自治会員同士の一体感を構築し、自治会活動への関心を高める。</t>
    <rPh sb="0" eb="3">
      <t>ジチカイ</t>
    </rPh>
    <rPh sb="14" eb="16">
      <t>サクセイ</t>
    </rPh>
    <rPh sb="18" eb="21">
      <t>ジチカイ</t>
    </rPh>
    <rPh sb="21" eb="23">
      <t>シュサイ</t>
    </rPh>
    <rPh sb="28" eb="29">
      <t>トウ</t>
    </rPh>
    <rPh sb="30" eb="32">
      <t>チャクヨウ</t>
    </rPh>
    <rPh sb="38" eb="42">
      <t>ジチカイイン</t>
    </rPh>
    <rPh sb="42" eb="44">
      <t>ドウシ</t>
    </rPh>
    <rPh sb="45" eb="48">
      <t>イッタイカン</t>
    </rPh>
    <rPh sb="49" eb="51">
      <t>コウチク</t>
    </rPh>
    <rPh sb="53" eb="58">
      <t>ジチカイカツドウ</t>
    </rPh>
    <rPh sb="60" eb="62">
      <t>カンシン</t>
    </rPh>
    <rPh sb="63" eb="64">
      <t>タカ</t>
    </rPh>
    <phoneticPr fontId="3"/>
  </si>
  <si>
    <t>Tシャツデザイナーを自治会内で公募し、幹部メンバーを決める。
デザイナーを中心にTシャツデザインを考え、自治会員全員への投票にてデザインを決定する。
Tシャツの配布は自治会員全員。（サイズはキッズサイズとフリーサイズの２種類）
夏祭りや運動会等の自治会イベント開催時に着用してもらう。</t>
    <rPh sb="10" eb="14">
      <t>ジチカイナイ</t>
    </rPh>
    <rPh sb="15" eb="17">
      <t>コウボ</t>
    </rPh>
    <rPh sb="19" eb="21">
      <t>カンブ</t>
    </rPh>
    <rPh sb="26" eb="27">
      <t>キ</t>
    </rPh>
    <rPh sb="37" eb="39">
      <t>チュウシン</t>
    </rPh>
    <rPh sb="49" eb="50">
      <t>カンガ</t>
    </rPh>
    <rPh sb="52" eb="54">
      <t>ジチ</t>
    </rPh>
    <rPh sb="54" eb="56">
      <t>カイイン</t>
    </rPh>
    <rPh sb="56" eb="58">
      <t>ゼンイン</t>
    </rPh>
    <rPh sb="60" eb="62">
      <t>トウヒョウ</t>
    </rPh>
    <rPh sb="69" eb="71">
      <t>ケッテイ</t>
    </rPh>
    <rPh sb="80" eb="82">
      <t>ハイフ</t>
    </rPh>
    <rPh sb="83" eb="87">
      <t>ジチカイイン</t>
    </rPh>
    <rPh sb="87" eb="89">
      <t>ゼンイン</t>
    </rPh>
    <rPh sb="110" eb="112">
      <t>シュルイ</t>
    </rPh>
    <rPh sb="114" eb="116">
      <t>ナツマツ</t>
    </rPh>
    <rPh sb="118" eb="121">
      <t>ウンドウカイ</t>
    </rPh>
    <rPh sb="121" eb="122">
      <t>トウ</t>
    </rPh>
    <rPh sb="123" eb="126">
      <t>ジチカイ</t>
    </rPh>
    <rPh sb="130" eb="133">
      <t>カイサイジ</t>
    </rPh>
    <rPh sb="134" eb="136">
      <t>チャクヨウ</t>
    </rPh>
    <phoneticPr fontId="3"/>
  </si>
  <si>
    <r>
      <rPr>
        <sz val="11"/>
        <color rgb="FFFF0000"/>
        <rFont val="ＭＳ ゴシック"/>
        <family val="3"/>
        <charset val="128"/>
      </rPr>
      <t>〇〇</t>
    </r>
    <r>
      <rPr>
        <sz val="11"/>
        <color theme="1"/>
        <rFont val="ＭＳ ゴシック"/>
        <family val="3"/>
        <charset val="128"/>
      </rPr>
      <t>自治会</t>
    </r>
    <rPh sb="2" eb="5">
      <t>ジチカイ</t>
    </rPh>
    <phoneticPr fontId="3"/>
  </si>
  <si>
    <r>
      <rPr>
        <sz val="11"/>
        <color rgb="FFFF0000"/>
        <rFont val="ＭＳ 明朝"/>
        <family val="1"/>
        <charset val="128"/>
      </rPr>
      <t>令和７</t>
    </r>
    <r>
      <rPr>
        <sz val="11"/>
        <rFont val="ＭＳ 明朝"/>
        <family val="1"/>
        <charset val="128"/>
      </rPr>
      <t>　年　</t>
    </r>
    <r>
      <rPr>
        <sz val="11"/>
        <color rgb="FFFF0000"/>
        <rFont val="ＭＳ 明朝"/>
        <family val="1"/>
        <charset val="128"/>
      </rPr>
      <t>５</t>
    </r>
    <r>
      <rPr>
        <sz val="11"/>
        <rFont val="ＭＳ 明朝"/>
        <family val="1"/>
        <charset val="128"/>
      </rPr>
      <t>月　</t>
    </r>
    <r>
      <rPr>
        <sz val="11"/>
        <color rgb="FFFF0000"/>
        <rFont val="ＭＳ 明朝"/>
        <family val="1"/>
        <charset val="128"/>
      </rPr>
      <t>１</t>
    </r>
    <r>
      <rPr>
        <sz val="11"/>
        <rFont val="ＭＳ 明朝"/>
        <family val="1"/>
        <charset val="128"/>
      </rPr>
      <t>日</t>
    </r>
    <rPh sb="0" eb="2">
      <t>レイワ</t>
    </rPh>
    <rPh sb="4" eb="5">
      <t>ネン</t>
    </rPh>
    <rPh sb="7" eb="8">
      <t>ガツ</t>
    </rPh>
    <rPh sb="10" eb="11">
      <t>ニチ</t>
    </rPh>
    <phoneticPr fontId="11"/>
  </si>
  <si>
    <r>
      <rPr>
        <sz val="11"/>
        <color rgb="FFFF0000"/>
        <rFont val="ＭＳ 明朝"/>
        <family val="1"/>
        <charset val="128"/>
      </rPr>
      <t>令和８</t>
    </r>
    <r>
      <rPr>
        <sz val="11"/>
        <rFont val="ＭＳ 明朝"/>
        <family val="1"/>
        <charset val="128"/>
      </rPr>
      <t>　年　</t>
    </r>
    <r>
      <rPr>
        <sz val="11"/>
        <color rgb="FFFF0000"/>
        <rFont val="ＭＳ 明朝"/>
        <family val="1"/>
        <charset val="128"/>
      </rPr>
      <t>３</t>
    </r>
    <r>
      <rPr>
        <sz val="11"/>
        <rFont val="ＭＳ 明朝"/>
        <family val="1"/>
        <charset val="128"/>
      </rPr>
      <t>月　</t>
    </r>
    <r>
      <rPr>
        <sz val="11"/>
        <color rgb="FFFF0000"/>
        <rFont val="ＭＳ 明朝"/>
        <family val="1"/>
        <charset val="128"/>
      </rPr>
      <t>31</t>
    </r>
    <r>
      <rPr>
        <sz val="11"/>
        <rFont val="ＭＳ 明朝"/>
        <family val="1"/>
        <charset val="128"/>
      </rPr>
      <t>日</t>
    </r>
    <rPh sb="0" eb="2">
      <t>レイワ</t>
    </rPh>
    <rPh sb="4" eb="5">
      <t>ネン</t>
    </rPh>
    <rPh sb="7" eb="8">
      <t>ガツ</t>
    </rPh>
    <rPh sb="11" eb="12">
      <t>ニチ</t>
    </rPh>
    <phoneticPr fontId="11"/>
  </si>
  <si>
    <t>○○</t>
    <phoneticPr fontId="3"/>
  </si>
  <si>
    <t>○○　○○</t>
    <phoneticPr fontId="3"/>
  </si>
  <si>
    <r>
      <rPr>
        <sz val="11"/>
        <color rgb="FFFF0000"/>
        <rFont val="ＭＳ 明朝"/>
        <family val="1"/>
        <charset val="128"/>
      </rPr>
      <t>令和７</t>
    </r>
    <r>
      <rPr>
        <sz val="11"/>
        <rFont val="ＭＳ 明朝"/>
        <family val="1"/>
        <charset val="128"/>
      </rPr>
      <t>　年　</t>
    </r>
    <r>
      <rPr>
        <sz val="11"/>
        <color rgb="FFFF0000"/>
        <rFont val="ＭＳ 明朝"/>
        <family val="1"/>
        <charset val="128"/>
      </rPr>
      <t>４</t>
    </r>
    <r>
      <rPr>
        <sz val="11"/>
        <rFont val="ＭＳ 明朝"/>
        <family val="1"/>
        <charset val="128"/>
      </rPr>
      <t>月　</t>
    </r>
    <r>
      <rPr>
        <sz val="11"/>
        <color rgb="FFFF0000"/>
        <rFont val="ＭＳ 明朝"/>
        <family val="1"/>
        <charset val="128"/>
      </rPr>
      <t>１</t>
    </r>
    <r>
      <rPr>
        <sz val="11"/>
        <rFont val="ＭＳ 明朝"/>
        <family val="1"/>
        <charset val="128"/>
      </rPr>
      <t>日</t>
    </r>
    <rPh sb="0" eb="2">
      <t>レイワ</t>
    </rPh>
    <rPh sb="4" eb="5">
      <t>ネン</t>
    </rPh>
    <rPh sb="7" eb="8">
      <t>ガツ</t>
    </rPh>
    <rPh sb="10" eb="11">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</si>
</sst>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0_ "/>
  </numFmts>
  <fonts count="2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b/>
      <sz val="16"/>
      <color theme="1"/>
      <name val="HGｺﾞｼｯｸE"/>
      <family val="3"/>
      <charset val="128"/>
    </font>
    <font>
      <b/>
      <sz val="11"/>
      <color theme="1"/>
      <name val="ＭＳ ゴシック"/>
      <family val="3"/>
      <charset val="128"/>
    </font>
    <font>
      <b/>
      <sz val="20"/>
      <color theme="1"/>
      <name val="ＭＳ ゴシック"/>
      <family val="3"/>
      <charset val="128"/>
    </font>
    <font>
      <sz val="11"/>
      <color theme="1"/>
      <name val="游ゴシック"/>
      <family val="2"/>
      <scheme val="minor"/>
    </font>
    <font>
      <sz val="11"/>
      <name val="ＭＳ 明朝"/>
      <family val="1"/>
      <charset val="128"/>
    </font>
    <font>
      <sz val="6"/>
      <name val="游ゴシック"/>
      <family val="2"/>
      <charset val="128"/>
      <scheme val="minor"/>
    </font>
    <font>
      <sz val="11"/>
      <color theme="1"/>
      <name val="ＭＳ 明朝"/>
      <family val="1"/>
      <charset val="128"/>
    </font>
    <font>
      <sz val="12"/>
      <name val="ＭＳ 明朝"/>
      <family val="1"/>
      <charset val="128"/>
    </font>
    <font>
      <b/>
      <sz val="11"/>
      <name val="ＭＳ 明朝"/>
      <family val="1"/>
      <charset val="128"/>
    </font>
    <font>
      <b/>
      <sz val="11"/>
      <color rgb="FFFF0000"/>
      <name val="ＭＳ 明朝"/>
      <family val="1"/>
      <charset val="128"/>
    </font>
    <font>
      <sz val="11"/>
      <name val="游ゴシック"/>
      <family val="2"/>
      <charset val="128"/>
      <scheme val="minor"/>
    </font>
    <font>
      <sz val="10"/>
      <name val="ＭＳ 明朝"/>
      <family val="1"/>
      <charset val="128"/>
    </font>
    <font>
      <sz val="10"/>
      <color theme="1"/>
      <name val="ＭＳ ゴシック"/>
      <family val="3"/>
      <charset val="128"/>
    </font>
    <font>
      <b/>
      <sz val="9"/>
      <name val="ＭＳ 明朝"/>
      <family val="1"/>
      <charset val="128"/>
    </font>
    <font>
      <sz val="11"/>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b/>
      <sz val="8"/>
      <color theme="1"/>
      <name val="ＭＳ ゴシック"/>
      <family val="3"/>
      <charset val="128"/>
    </font>
    <font>
      <sz val="11"/>
      <color rgb="FFFF0000"/>
      <name val="ＭＳ ゴシック"/>
      <family val="3"/>
      <charset val="128"/>
    </font>
    <font>
      <sz val="11"/>
      <color rgb="FFFF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117">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hair">
        <color indexed="64"/>
      </left>
      <right/>
      <top/>
      <bottom/>
      <diagonal/>
    </border>
    <border>
      <left style="hair">
        <color auto="1"/>
      </left>
      <right/>
      <top/>
      <bottom style="hair">
        <color auto="1"/>
      </bottom>
      <diagonal/>
    </border>
    <border>
      <left/>
      <right/>
      <top/>
      <bottom style="hair">
        <color auto="1"/>
      </bottom>
      <diagonal/>
    </border>
    <border>
      <left/>
      <right style="hair">
        <color indexed="64"/>
      </right>
      <top/>
      <bottom style="hair">
        <color indexed="64"/>
      </bottom>
      <diagonal/>
    </border>
    <border>
      <left style="hair">
        <color indexed="64"/>
      </left>
      <right/>
      <top style="hair">
        <color auto="1"/>
      </top>
      <bottom/>
      <diagonal/>
    </border>
    <border>
      <left/>
      <right/>
      <top style="hair">
        <color auto="1"/>
      </top>
      <bottom/>
      <diagonal/>
    </border>
    <border>
      <left/>
      <right style="hair">
        <color indexed="64"/>
      </right>
      <top style="hair">
        <color auto="1"/>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auto="1"/>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style="medium">
        <color indexed="64"/>
      </left>
      <right/>
      <top style="double">
        <color indexed="64"/>
      </top>
      <bottom/>
      <diagonal style="thin">
        <color indexed="64"/>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thin">
        <color indexed="64"/>
      </left>
      <right style="hair">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diagonalDown="1">
      <left style="medium">
        <color indexed="64"/>
      </left>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hair">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medium">
        <color indexed="64"/>
      </top>
      <bottom/>
      <diagonal/>
    </border>
    <border>
      <left style="hair">
        <color indexed="64"/>
      </left>
      <right/>
      <top style="thin">
        <color indexed="64"/>
      </top>
      <bottom style="double">
        <color indexed="64"/>
      </bottom>
      <diagonal/>
    </border>
  </borders>
  <cellStyleXfs count="4">
    <xf numFmtId="0" fontId="0"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87">
    <xf numFmtId="0" fontId="0" fillId="0" borderId="0" xfId="0"/>
    <xf numFmtId="0" fontId="4" fillId="0" borderId="0" xfId="0" applyFont="1"/>
    <xf numFmtId="0" fontId="4" fillId="0" borderId="7" xfId="0" applyFont="1" applyBorder="1"/>
    <xf numFmtId="0" fontId="4" fillId="0" borderId="8" xfId="0" applyFont="1" applyBorder="1"/>
    <xf numFmtId="0" fontId="4" fillId="0" borderId="5" xfId="0" applyFont="1" applyBorder="1"/>
    <xf numFmtId="0" fontId="4" fillId="0" borderId="0" xfId="0" applyFont="1" applyBorder="1"/>
    <xf numFmtId="0" fontId="4" fillId="0" borderId="25" xfId="0" applyFont="1" applyBorder="1"/>
    <xf numFmtId="0" fontId="4" fillId="0" borderId="1" xfId="0" applyFont="1" applyBorder="1"/>
    <xf numFmtId="0" fontId="4" fillId="0" borderId="0" xfId="0" applyFont="1" applyFill="1" applyBorder="1"/>
    <xf numFmtId="0" fontId="5"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Fill="1" applyBorder="1" applyAlignment="1">
      <alignment horizontal="left" vertical="top"/>
    </xf>
    <xf numFmtId="0" fontId="4" fillId="0" borderId="0" xfId="0" applyFont="1" applyFill="1"/>
    <xf numFmtId="0" fontId="4" fillId="0" borderId="28" xfId="0" applyFont="1" applyBorder="1"/>
    <xf numFmtId="0" fontId="4" fillId="0" borderId="30" xfId="0" applyFont="1" applyBorder="1"/>
    <xf numFmtId="0" fontId="4" fillId="0" borderId="31" xfId="0" applyFont="1" applyBorder="1"/>
    <xf numFmtId="0" fontId="4" fillId="0" borderId="33" xfId="0" applyFont="1" applyBorder="1"/>
    <xf numFmtId="0" fontId="4" fillId="0" borderId="34" xfId="0" applyFont="1" applyBorder="1"/>
    <xf numFmtId="0" fontId="7" fillId="0" borderId="27" xfId="0" quotePrefix="1" applyFont="1" applyBorder="1"/>
    <xf numFmtId="0" fontId="7" fillId="0" borderId="28" xfId="0" applyFont="1" applyBorder="1"/>
    <xf numFmtId="0" fontId="7" fillId="0" borderId="7" xfId="0" applyFont="1" applyBorder="1"/>
    <xf numFmtId="0" fontId="4" fillId="0" borderId="39" xfId="0" applyFont="1" applyBorder="1"/>
    <xf numFmtId="0" fontId="4" fillId="0" borderId="16" xfId="0" applyFont="1" applyBorder="1"/>
    <xf numFmtId="0" fontId="4" fillId="0" borderId="40" xfId="0" applyFont="1" applyBorder="1"/>
    <xf numFmtId="0" fontId="4" fillId="0" borderId="13" xfId="0" applyFont="1" applyBorder="1"/>
    <xf numFmtId="0" fontId="7" fillId="0" borderId="6" xfId="0" applyFont="1" applyBorder="1"/>
    <xf numFmtId="0" fontId="7" fillId="0" borderId="42" xfId="0" applyFont="1" applyBorder="1" applyAlignment="1">
      <alignment vertical="center"/>
    </xf>
    <xf numFmtId="0" fontId="7" fillId="0" borderId="0" xfId="0" applyFont="1" applyBorder="1"/>
    <xf numFmtId="0" fontId="4" fillId="3" borderId="0" xfId="0" applyFont="1" applyFill="1" applyAlignment="1">
      <alignment vertical="center"/>
    </xf>
    <xf numFmtId="0" fontId="4" fillId="3" borderId="31" xfId="0" applyFont="1" applyFill="1" applyBorder="1"/>
    <xf numFmtId="0" fontId="4" fillId="3" borderId="34" xfId="0" applyFont="1" applyFill="1" applyBorder="1"/>
    <xf numFmtId="0" fontId="4" fillId="3" borderId="16" xfId="0" applyFont="1" applyFill="1" applyBorder="1"/>
    <xf numFmtId="0" fontId="4" fillId="3" borderId="0" xfId="0" applyFont="1" applyFill="1" applyBorder="1"/>
    <xf numFmtId="0" fontId="4" fillId="3" borderId="25" xfId="0" applyFont="1" applyFill="1" applyBorder="1"/>
    <xf numFmtId="0" fontId="4" fillId="0" borderId="6" xfId="0" applyFont="1" applyBorder="1" applyAlignment="1"/>
    <xf numFmtId="0" fontId="4" fillId="0" borderId="7" xfId="0" applyFont="1" applyBorder="1" applyAlignment="1"/>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25"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0" fontId="4" fillId="0" borderId="0" xfId="0" applyFont="1" applyFill="1" applyBorder="1" applyAlignment="1">
      <alignment vertical="center"/>
    </xf>
    <xf numFmtId="0" fontId="7" fillId="0" borderId="0" xfId="0" applyFont="1" applyBorder="1" applyAlignment="1">
      <alignment vertical="center"/>
    </xf>
    <xf numFmtId="0" fontId="4" fillId="3" borderId="0" xfId="0" applyFont="1" applyFill="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3" borderId="31" xfId="0" applyFont="1" applyFill="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3" borderId="34" xfId="0" applyFont="1" applyFill="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9" xfId="0" applyFont="1" applyBorder="1" applyAlignment="1">
      <alignment vertical="center"/>
    </xf>
    <xf numFmtId="0" fontId="4" fillId="3" borderId="16" xfId="0" applyFont="1" applyFill="1" applyBorder="1" applyAlignment="1">
      <alignment vertical="center"/>
    </xf>
    <xf numFmtId="0" fontId="4" fillId="0" borderId="16" xfId="0" applyFont="1" applyBorder="1" applyAlignment="1">
      <alignment vertical="center"/>
    </xf>
    <xf numFmtId="0" fontId="4" fillId="0" borderId="40" xfId="0" applyFont="1" applyBorder="1" applyAlignment="1">
      <alignment vertical="center"/>
    </xf>
    <xf numFmtId="0" fontId="4" fillId="0" borderId="13" xfId="0" applyFont="1" applyBorder="1" applyAlignment="1">
      <alignment vertical="center"/>
    </xf>
    <xf numFmtId="0" fontId="7" fillId="0" borderId="27" xfId="0" quotePrefix="1" applyFont="1" applyBorder="1" applyAlignment="1">
      <alignment vertical="center"/>
    </xf>
    <xf numFmtId="0" fontId="7" fillId="0" borderId="28" xfId="0" applyFont="1" applyBorder="1" applyAlignment="1">
      <alignment vertical="center"/>
    </xf>
    <xf numFmtId="0" fontId="7" fillId="0" borderId="27" xfId="0" applyFont="1" applyBorder="1" applyAlignment="1">
      <alignment vertical="center"/>
    </xf>
    <xf numFmtId="0" fontId="4" fillId="0" borderId="5" xfId="0" quotePrefix="1" applyFont="1" applyBorder="1" applyAlignment="1">
      <alignment vertical="center"/>
    </xf>
    <xf numFmtId="0" fontId="4" fillId="0" borderId="0" xfId="0" applyFont="1" applyBorder="1" applyAlignment="1">
      <alignment vertical="center" wrapText="1"/>
    </xf>
    <xf numFmtId="0" fontId="4" fillId="0" borderId="0" xfId="0" applyFont="1" applyFill="1" applyAlignment="1">
      <alignment horizontal="right" vertical="center"/>
    </xf>
    <xf numFmtId="0" fontId="10" fillId="0" borderId="0" xfId="2" applyFont="1" applyAlignment="1">
      <alignment vertical="center"/>
    </xf>
    <xf numFmtId="0" fontId="10" fillId="0" borderId="0" xfId="2" applyFont="1" applyAlignment="1">
      <alignment horizontal="center" vertical="center"/>
    </xf>
    <xf numFmtId="0" fontId="10" fillId="0" borderId="0" xfId="2" applyFont="1" applyAlignment="1">
      <alignment horizontal="right"/>
    </xf>
    <xf numFmtId="0" fontId="12" fillId="0" borderId="0" xfId="2" applyFont="1" applyAlignment="1">
      <alignment vertical="center"/>
    </xf>
    <xf numFmtId="0" fontId="2" fillId="0" borderId="0" xfId="2">
      <alignment vertical="center"/>
    </xf>
    <xf numFmtId="0" fontId="10" fillId="0" borderId="0" xfId="2" applyFont="1">
      <alignment vertical="center"/>
    </xf>
    <xf numFmtId="0" fontId="12" fillId="0" borderId="0" xfId="2" applyFont="1">
      <alignment vertical="center"/>
    </xf>
    <xf numFmtId="0" fontId="10" fillId="5" borderId="46" xfId="2" applyFont="1" applyFill="1" applyBorder="1" applyAlignment="1">
      <alignment horizontal="center" vertical="center"/>
    </xf>
    <xf numFmtId="0" fontId="10" fillId="0" borderId="59" xfId="2" applyFont="1" applyBorder="1" applyAlignment="1">
      <alignment horizontal="center" vertical="center"/>
    </xf>
    <xf numFmtId="0" fontId="10" fillId="0" borderId="61" xfId="2" applyFont="1" applyBorder="1" applyAlignment="1">
      <alignment horizontal="right"/>
    </xf>
    <xf numFmtId="0" fontId="10" fillId="0" borderId="63" xfId="2" applyFont="1" applyBorder="1" applyAlignment="1">
      <alignment horizontal="right"/>
    </xf>
    <xf numFmtId="0" fontId="10" fillId="0" borderId="51" xfId="2" applyFont="1" applyBorder="1" applyAlignment="1">
      <alignment horizontal="right"/>
    </xf>
    <xf numFmtId="0" fontId="10" fillId="0" borderId="43" xfId="2" applyFont="1" applyBorder="1" applyAlignment="1">
      <alignment horizontal="right"/>
    </xf>
    <xf numFmtId="0" fontId="10" fillId="0" borderId="65" xfId="2" applyFont="1" applyBorder="1" applyAlignment="1">
      <alignment horizontal="right"/>
    </xf>
    <xf numFmtId="0" fontId="10" fillId="0" borderId="48" xfId="2" applyFont="1" applyBorder="1" applyAlignment="1">
      <alignment horizontal="right"/>
    </xf>
    <xf numFmtId="0" fontId="10" fillId="0" borderId="67" xfId="2" applyFont="1" applyBorder="1" applyAlignment="1">
      <alignment horizontal="center" vertical="center"/>
    </xf>
    <xf numFmtId="0" fontId="10" fillId="0" borderId="69" xfId="2" applyFont="1" applyBorder="1" applyAlignment="1">
      <alignment horizontal="right"/>
    </xf>
    <xf numFmtId="0" fontId="10" fillId="0" borderId="71" xfId="2" applyFont="1" applyBorder="1" applyAlignment="1">
      <alignment horizontal="right"/>
    </xf>
    <xf numFmtId="0" fontId="10" fillId="0" borderId="8" xfId="2" applyFont="1" applyBorder="1" applyAlignment="1">
      <alignment horizontal="right"/>
    </xf>
    <xf numFmtId="0" fontId="10" fillId="0" borderId="73" xfId="2" applyFont="1" applyBorder="1" applyAlignment="1">
      <alignment horizontal="right"/>
    </xf>
    <xf numFmtId="0" fontId="10" fillId="0" borderId="0" xfId="2" applyFont="1" applyBorder="1" applyAlignment="1">
      <alignment vertical="center"/>
    </xf>
    <xf numFmtId="0" fontId="10" fillId="0" borderId="74" xfId="2" applyFont="1" applyBorder="1" applyAlignment="1">
      <alignment horizontal="center" vertical="center"/>
    </xf>
    <xf numFmtId="0" fontId="10" fillId="0" borderId="76" xfId="2" applyFont="1" applyBorder="1" applyAlignment="1">
      <alignment horizontal="right"/>
    </xf>
    <xf numFmtId="0" fontId="10" fillId="0" borderId="78" xfId="2" applyFont="1" applyBorder="1" applyAlignment="1">
      <alignment horizontal="right"/>
    </xf>
    <xf numFmtId="0" fontId="10" fillId="0" borderId="6" xfId="2" applyFont="1" applyBorder="1" applyAlignment="1">
      <alignment horizontal="center" vertical="center"/>
    </xf>
    <xf numFmtId="0" fontId="10" fillId="0" borderId="26" xfId="2" applyFont="1" applyBorder="1" applyAlignment="1">
      <alignment horizontal="center" vertical="center"/>
    </xf>
    <xf numFmtId="0" fontId="10" fillId="0" borderId="4" xfId="2" applyFont="1" applyBorder="1" applyAlignment="1">
      <alignment horizontal="right"/>
    </xf>
    <xf numFmtId="0" fontId="10" fillId="0" borderId="79" xfId="2" applyFont="1" applyBorder="1" applyAlignment="1">
      <alignment horizontal="right"/>
    </xf>
    <xf numFmtId="0" fontId="10" fillId="0" borderId="81" xfId="2" applyFont="1" applyBorder="1" applyAlignment="1">
      <alignment horizontal="right"/>
    </xf>
    <xf numFmtId="0" fontId="10" fillId="0" borderId="83" xfId="2" applyFont="1" applyBorder="1" applyAlignment="1">
      <alignment horizontal="right"/>
    </xf>
    <xf numFmtId="0" fontId="10" fillId="0" borderId="90" xfId="2" applyFont="1" applyBorder="1" applyAlignment="1">
      <alignment horizontal="right"/>
    </xf>
    <xf numFmtId="0" fontId="10" fillId="0" borderId="91" xfId="2" applyFont="1" applyBorder="1" applyAlignment="1">
      <alignment horizontal="right"/>
    </xf>
    <xf numFmtId="0" fontId="16" fillId="0" borderId="0" xfId="2" applyFont="1">
      <alignment vertical="center"/>
    </xf>
    <xf numFmtId="0" fontId="16" fillId="0" borderId="0" xfId="2" applyFont="1" applyAlignment="1">
      <alignment horizontal="right"/>
    </xf>
    <xf numFmtId="0" fontId="10" fillId="0" borderId="0" xfId="2" applyFont="1" applyAlignment="1">
      <alignment horizontal="right" vertical="center"/>
    </xf>
    <xf numFmtId="0" fontId="10" fillId="0" borderId="0" xfId="2" applyFont="1" applyAlignment="1">
      <alignment horizontal="right" vertical="top" wrapText="1"/>
    </xf>
    <xf numFmtId="0" fontId="16" fillId="0" borderId="0" xfId="2" applyFont="1" applyAlignment="1">
      <alignment horizontal="center" vertical="center"/>
    </xf>
    <xf numFmtId="0" fontId="2" fillId="0" borderId="0" xfId="2" applyAlignment="1">
      <alignment horizontal="center" vertical="center"/>
    </xf>
    <xf numFmtId="0" fontId="2" fillId="0" borderId="0" xfId="2" applyAlignment="1">
      <alignment horizontal="right"/>
    </xf>
    <xf numFmtId="0" fontId="10" fillId="0" borderId="5" xfId="2" applyFont="1" applyBorder="1" applyAlignment="1">
      <alignment vertical="center"/>
    </xf>
    <xf numFmtId="0" fontId="10" fillId="0" borderId="13" xfId="2" applyFont="1" applyBorder="1" applyAlignment="1">
      <alignment vertical="center"/>
    </xf>
    <xf numFmtId="0" fontId="10" fillId="0" borderId="8" xfId="2" applyFont="1" applyBorder="1" applyAlignment="1"/>
    <xf numFmtId="0" fontId="2" fillId="0" borderId="7" xfId="2" applyBorder="1">
      <alignment vertical="center"/>
    </xf>
    <xf numFmtId="0" fontId="2" fillId="0" borderId="8" xfId="2" applyBorder="1">
      <alignment vertical="center"/>
    </xf>
    <xf numFmtId="0" fontId="12" fillId="0" borderId="9" xfId="2" applyFont="1" applyBorder="1">
      <alignment vertical="center"/>
    </xf>
    <xf numFmtId="0" fontId="10" fillId="0" borderId="36" xfId="2" applyFont="1" applyFill="1" applyBorder="1" applyAlignment="1">
      <alignment vertical="center"/>
    </xf>
    <xf numFmtId="0" fontId="10" fillId="0" borderId="28" xfId="2" applyFont="1" applyFill="1" applyBorder="1" applyAlignment="1">
      <alignment vertical="center"/>
    </xf>
    <xf numFmtId="0" fontId="10" fillId="0" borderId="38" xfId="2" applyFont="1" applyFill="1" applyBorder="1" applyAlignment="1">
      <alignment vertical="center"/>
    </xf>
    <xf numFmtId="0" fontId="10" fillId="0" borderId="34" xfId="2" applyFont="1" applyFill="1" applyBorder="1" applyAlignment="1">
      <alignment vertical="center"/>
    </xf>
    <xf numFmtId="0" fontId="10" fillId="0" borderId="0" xfId="2" applyFont="1" applyAlignment="1">
      <alignment vertical="top" wrapText="1"/>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31" xfId="0" applyFont="1" applyFill="1" applyBorder="1" applyAlignment="1">
      <alignment vertical="center"/>
    </xf>
    <xf numFmtId="0" fontId="7" fillId="0" borderId="6" xfId="0" quotePrefix="1" applyFont="1" applyBorder="1" applyAlignment="1">
      <alignment vertical="center"/>
    </xf>
    <xf numFmtId="0" fontId="4" fillId="0" borderId="16" xfId="0" applyFont="1" applyBorder="1" applyAlignment="1">
      <alignment vertical="center" wrapText="1"/>
    </xf>
    <xf numFmtId="0" fontId="4" fillId="0" borderId="34" xfId="0" applyFont="1" applyFill="1" applyBorder="1" applyAlignment="1">
      <alignment vertical="center"/>
    </xf>
    <xf numFmtId="0" fontId="4" fillId="0" borderId="1" xfId="0" applyFont="1" applyFill="1" applyBorder="1" applyAlignment="1">
      <alignment vertical="center"/>
    </xf>
    <xf numFmtId="0" fontId="4" fillId="3" borderId="37" xfId="0" applyFont="1" applyFill="1" applyBorder="1" applyAlignment="1">
      <alignment vertical="center"/>
    </xf>
    <xf numFmtId="0" fontId="4" fillId="3" borderId="38" xfId="0" applyFont="1" applyFill="1" applyBorder="1" applyAlignment="1">
      <alignment vertical="center"/>
    </xf>
    <xf numFmtId="3" fontId="4" fillId="0" borderId="0" xfId="0" applyNumberFormat="1" applyFont="1" applyAlignment="1">
      <alignment horizontal="right" vertical="center"/>
    </xf>
    <xf numFmtId="0" fontId="4" fillId="0" borderId="34" xfId="0" applyFont="1" applyFill="1" applyBorder="1"/>
    <xf numFmtId="0" fontId="4" fillId="0" borderId="31" xfId="0" applyFont="1" applyBorder="1" applyAlignment="1">
      <alignment vertical="center" wrapText="1"/>
    </xf>
    <xf numFmtId="0" fontId="4" fillId="0" borderId="24" xfId="0" applyFont="1" applyBorder="1" applyAlignment="1">
      <alignment vertical="center"/>
    </xf>
    <xf numFmtId="0" fontId="4" fillId="0" borderId="34" xfId="0" applyFont="1" applyBorder="1" applyAlignment="1">
      <alignment vertical="center" wrapText="1"/>
    </xf>
    <xf numFmtId="0" fontId="4" fillId="0" borderId="31" xfId="0" applyFont="1" applyBorder="1" applyAlignment="1"/>
    <xf numFmtId="0" fontId="4" fillId="0" borderId="39" xfId="0" applyFont="1" applyBorder="1" applyAlignment="1"/>
    <xf numFmtId="0" fontId="4" fillId="3" borderId="16" xfId="0" applyFont="1" applyFill="1" applyBorder="1" applyAlignment="1"/>
    <xf numFmtId="0" fontId="4" fillId="0" borderId="16" xfId="0" applyFont="1" applyBorder="1" applyAlignment="1">
      <alignment vertical="top"/>
    </xf>
    <xf numFmtId="0" fontId="4" fillId="0" borderId="30" xfId="0" applyFont="1" applyBorder="1" applyAlignment="1"/>
    <xf numFmtId="0" fontId="4" fillId="3" borderId="31" xfId="0" applyFont="1" applyFill="1" applyBorder="1" applyAlignment="1"/>
    <xf numFmtId="0" fontId="4" fillId="0" borderId="33" xfId="0" applyFont="1" applyBorder="1" applyAlignment="1"/>
    <xf numFmtId="0" fontId="4" fillId="3" borderId="34" xfId="0" applyFont="1" applyFill="1" applyBorder="1" applyAlignment="1"/>
    <xf numFmtId="0" fontId="4" fillId="0" borderId="17" xfId="0" applyFont="1" applyBorder="1" applyAlignment="1">
      <alignment vertical="top"/>
    </xf>
    <xf numFmtId="0" fontId="4" fillId="0" borderId="0" xfId="0" applyFont="1" applyBorder="1" applyAlignment="1">
      <alignment horizontal="center" vertical="center"/>
    </xf>
    <xf numFmtId="3" fontId="4" fillId="0" borderId="0" xfId="0" applyNumberFormat="1" applyFont="1" applyBorder="1" applyAlignment="1">
      <alignment horizontal="center"/>
    </xf>
    <xf numFmtId="0" fontId="4" fillId="0" borderId="0" xfId="0" applyFont="1" applyFill="1" applyBorder="1" applyAlignment="1">
      <alignment horizontal="center" vertical="center"/>
    </xf>
    <xf numFmtId="0" fontId="4" fillId="0" borderId="5" xfId="0" applyFont="1" applyBorder="1" applyAlignment="1"/>
    <xf numFmtId="0" fontId="4" fillId="3" borderId="0" xfId="0" applyFont="1" applyFill="1" applyBorder="1" applyAlignment="1"/>
    <xf numFmtId="0" fontId="7" fillId="0" borderId="0" xfId="0" applyFont="1" applyAlignment="1">
      <alignment vertical="center"/>
    </xf>
    <xf numFmtId="0" fontId="4" fillId="0" borderId="0" xfId="0" applyFont="1" applyFill="1" applyBorder="1" applyAlignment="1">
      <alignment horizontal="right"/>
    </xf>
    <xf numFmtId="0" fontId="4" fillId="0" borderId="0" xfId="0" applyFont="1" applyFill="1" applyBorder="1" applyAlignment="1">
      <alignment horizontal="center" vertical="center"/>
    </xf>
    <xf numFmtId="0" fontId="4" fillId="4" borderId="31" xfId="0" applyFont="1" applyFill="1" applyBorder="1" applyAlignment="1">
      <alignment vertical="center"/>
    </xf>
    <xf numFmtId="0" fontId="4" fillId="4" borderId="34" xfId="0" applyFont="1" applyFill="1" applyBorder="1" applyAlignment="1">
      <alignment vertical="center"/>
    </xf>
    <xf numFmtId="0" fontId="4" fillId="0" borderId="0" xfId="0" applyFont="1" applyBorder="1" applyAlignment="1">
      <alignment horizontal="center" vertical="center" wrapText="1"/>
    </xf>
    <xf numFmtId="0" fontId="4" fillId="0" borderId="0" xfId="0" applyFont="1" applyAlignment="1">
      <alignment vertical="top" wrapText="1"/>
    </xf>
    <xf numFmtId="0" fontId="4" fillId="0" borderId="1" xfId="0" applyFont="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Alignment="1">
      <alignment horizontal="center" vertical="top"/>
    </xf>
    <xf numFmtId="0" fontId="4" fillId="0"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vertical="top"/>
    </xf>
    <xf numFmtId="0" fontId="4" fillId="0" borderId="0" xfId="0" applyFont="1" applyBorder="1" applyAlignment="1">
      <alignment horizontal="center" vertical="center"/>
    </xf>
    <xf numFmtId="3" fontId="4" fillId="0" borderId="0" xfId="0" applyNumberFormat="1" applyFont="1" applyBorder="1" applyAlignment="1">
      <alignment horizontal="center"/>
    </xf>
    <xf numFmtId="0" fontId="4"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18" fillId="0" borderId="34" xfId="0" applyFont="1" applyBorder="1" applyAlignment="1">
      <alignment vertical="center"/>
    </xf>
    <xf numFmtId="0" fontId="10" fillId="2" borderId="0" xfId="2" applyFont="1" applyFill="1">
      <alignment vertical="center"/>
    </xf>
    <xf numFmtId="0" fontId="1" fillId="0" borderId="0" xfId="2" applyFont="1">
      <alignment vertical="center"/>
    </xf>
    <xf numFmtId="0" fontId="15" fillId="0" borderId="0" xfId="2" applyFont="1" applyAlignment="1">
      <alignment horizontal="left" vertical="center"/>
    </xf>
    <xf numFmtId="0" fontId="10" fillId="0" borderId="50" xfId="2" applyFont="1" applyBorder="1" applyAlignment="1">
      <alignment horizontal="center" vertical="center"/>
    </xf>
    <xf numFmtId="0" fontId="15" fillId="0" borderId="0" xfId="2" applyFont="1" applyAlignment="1">
      <alignment vertical="center"/>
    </xf>
    <xf numFmtId="0" fontId="10" fillId="0" borderId="27" xfId="2" applyFont="1" applyBorder="1" applyAlignment="1">
      <alignment vertical="center"/>
    </xf>
    <xf numFmtId="0" fontId="10" fillId="5" borderId="49" xfId="2" applyFont="1" applyFill="1" applyBorder="1" applyAlignment="1">
      <alignment horizontal="center" vertical="center"/>
    </xf>
    <xf numFmtId="3" fontId="4" fillId="0" borderId="0" xfId="0" applyNumberFormat="1" applyFont="1" applyBorder="1" applyAlignment="1">
      <alignment horizont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3" fontId="4" fillId="0" borderId="0" xfId="0" applyNumberFormat="1" applyFont="1" applyBorder="1" applyAlignment="1">
      <alignment horizontal="center"/>
    </xf>
    <xf numFmtId="3" fontId="4" fillId="0" borderId="0" xfId="0" applyNumberFormat="1" applyFont="1" applyBorder="1" applyAlignment="1">
      <alignment horizontal="center" vertical="center"/>
    </xf>
    <xf numFmtId="0" fontId="7" fillId="0" borderId="7" xfId="0" applyFont="1" applyBorder="1" applyAlignment="1">
      <alignment vertical="center"/>
    </xf>
    <xf numFmtId="0" fontId="4" fillId="3" borderId="16" xfId="0" applyFont="1" applyFill="1" applyBorder="1" applyAlignment="1">
      <alignment horizontal="center"/>
    </xf>
    <xf numFmtId="0" fontId="4" fillId="3" borderId="13" xfId="0" applyFont="1" applyFill="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4" fillId="0" borderId="13" xfId="0" applyFont="1" applyBorder="1" applyAlignment="1">
      <alignment horizontal="left" vertical="top" wrapText="1"/>
    </xf>
    <xf numFmtId="0" fontId="4" fillId="0" borderId="0" xfId="0" applyFont="1" applyBorder="1" applyAlignment="1">
      <alignment horizontal="left" vertical="center"/>
    </xf>
    <xf numFmtId="0" fontId="4" fillId="0" borderId="99" xfId="0" applyFont="1" applyBorder="1" applyAlignment="1">
      <alignment vertical="center"/>
    </xf>
    <xf numFmtId="0" fontId="4" fillId="0" borderId="98" xfId="0" applyFont="1" applyBorder="1" applyAlignment="1">
      <alignment vertical="center"/>
    </xf>
    <xf numFmtId="0" fontId="4" fillId="0" borderId="99" xfId="0" applyFont="1" applyBorder="1" applyAlignment="1"/>
    <xf numFmtId="0" fontId="4" fillId="0" borderId="0" xfId="0" applyFont="1" applyAlignment="1">
      <alignment vertical="center" wrapText="1"/>
    </xf>
    <xf numFmtId="0" fontId="8" fillId="0" borderId="0" xfId="0" applyFont="1" applyFill="1" applyBorder="1" applyAlignment="1">
      <alignment vertical="center"/>
    </xf>
    <xf numFmtId="0" fontId="7" fillId="0" borderId="45" xfId="0" applyFont="1" applyBorder="1" applyAlignment="1">
      <alignment vertical="center"/>
    </xf>
    <xf numFmtId="0" fontId="7" fillId="0" borderId="43" xfId="0" applyFont="1" applyBorder="1" applyAlignment="1">
      <alignment vertical="center"/>
    </xf>
    <xf numFmtId="0" fontId="4" fillId="0" borderId="22" xfId="0" applyFont="1" applyBorder="1" applyAlignment="1">
      <alignment vertical="center"/>
    </xf>
    <xf numFmtId="0" fontId="4" fillId="0" borderId="13" xfId="0" applyFont="1" applyBorder="1" applyAlignment="1">
      <alignment horizontal="left" vertical="center"/>
    </xf>
    <xf numFmtId="0" fontId="7" fillId="0" borderId="27" xfId="0" quotePrefix="1" applyFont="1" applyBorder="1" applyAlignment="1">
      <alignment horizontal="center" vertical="center"/>
    </xf>
    <xf numFmtId="0" fontId="7" fillId="0" borderId="40" xfId="0" quotePrefix="1" applyFont="1" applyBorder="1" applyAlignment="1">
      <alignment vertical="center"/>
    </xf>
    <xf numFmtId="0" fontId="7" fillId="0" borderId="13" xfId="0" applyFont="1" applyBorder="1" applyAlignment="1">
      <alignment vertical="center"/>
    </xf>
    <xf numFmtId="0" fontId="4" fillId="0" borderId="16" xfId="0" applyFont="1" applyBorder="1" applyAlignment="1">
      <alignment vertical="top" wrapText="1"/>
    </xf>
    <xf numFmtId="0" fontId="4" fillId="0" borderId="17" xfId="0" applyFont="1" applyBorder="1" applyAlignment="1">
      <alignment vertical="top" wrapText="1"/>
    </xf>
    <xf numFmtId="0" fontId="4" fillId="0" borderId="0" xfId="0" applyFont="1" applyAlignment="1">
      <alignment horizontal="left" vertical="center"/>
    </xf>
    <xf numFmtId="0" fontId="4" fillId="0" borderId="0" xfId="0" applyFont="1" applyBorder="1" applyAlignment="1">
      <alignment horizontal="center"/>
    </xf>
    <xf numFmtId="0" fontId="4" fillId="0" borderId="17"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horizontal="left" vertical="center"/>
    </xf>
    <xf numFmtId="0" fontId="10" fillId="0" borderId="26" xfId="2" applyFont="1" applyBorder="1" applyAlignment="1">
      <alignment horizontal="center" vertical="center"/>
    </xf>
    <xf numFmtId="0" fontId="10" fillId="0" borderId="42" xfId="2" applyFont="1" applyBorder="1" applyAlignment="1">
      <alignment horizontal="left" vertical="center"/>
    </xf>
    <xf numFmtId="0" fontId="10" fillId="0" borderId="1" xfId="2" applyFont="1" applyBorder="1" applyAlignment="1">
      <alignment horizontal="left" vertical="center"/>
    </xf>
    <xf numFmtId="0" fontId="10" fillId="0" borderId="5" xfId="2" applyFont="1" applyBorder="1" applyAlignment="1">
      <alignment horizontal="center" vertical="center"/>
    </xf>
    <xf numFmtId="0" fontId="10" fillId="0" borderId="10" xfId="2" applyFont="1" applyBorder="1" applyAlignment="1">
      <alignment horizontal="right"/>
    </xf>
    <xf numFmtId="0" fontId="10" fillId="0" borderId="45" xfId="2" applyFont="1" applyBorder="1" applyAlignment="1">
      <alignment horizontal="right"/>
    </xf>
    <xf numFmtId="0" fontId="4" fillId="0" borderId="13" xfId="0" applyFont="1" applyBorder="1" applyAlignment="1">
      <alignment horizontal="left" vertical="center" wrapText="1"/>
    </xf>
    <xf numFmtId="0" fontId="4" fillId="3" borderId="16" xfId="0" applyFont="1" applyFill="1" applyBorder="1" applyAlignment="1">
      <alignment horizontal="center"/>
    </xf>
    <xf numFmtId="0" fontId="4" fillId="3" borderId="13" xfId="0" applyFont="1" applyFill="1" applyBorder="1" applyAlignment="1">
      <alignment horizontal="center"/>
    </xf>
    <xf numFmtId="0" fontId="4" fillId="0" borderId="39" xfId="0" applyFont="1" applyBorder="1" applyAlignment="1">
      <alignment horizontal="center"/>
    </xf>
    <xf numFmtId="0" fontId="4" fillId="0" borderId="0" xfId="0" applyFont="1" applyBorder="1" applyAlignment="1">
      <alignment horizontal="left" vertical="center"/>
    </xf>
    <xf numFmtId="0" fontId="4" fillId="3" borderId="31" xfId="0" applyFont="1" applyFill="1" applyBorder="1" applyAlignment="1">
      <alignment horizontal="center" vertical="center"/>
    </xf>
    <xf numFmtId="0" fontId="4" fillId="0" borderId="13" xfId="0" applyFont="1" applyBorder="1" applyAlignment="1">
      <alignment horizontal="left" vertical="center" wrapText="1"/>
    </xf>
    <xf numFmtId="0" fontId="4" fillId="3"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39" xfId="0" applyFont="1" applyBorder="1" applyAlignment="1">
      <alignment horizontal="center"/>
    </xf>
    <xf numFmtId="0" fontId="4" fillId="3" borderId="16" xfId="0" applyFont="1" applyFill="1" applyBorder="1" applyAlignment="1">
      <alignment horizontal="center"/>
    </xf>
    <xf numFmtId="0" fontId="4" fillId="3" borderId="13" xfId="0" applyFont="1" applyFill="1" applyBorder="1" applyAlignment="1">
      <alignment horizontal="center"/>
    </xf>
    <xf numFmtId="0" fontId="4" fillId="0" borderId="0" xfId="0" applyFont="1" applyBorder="1" applyAlignment="1">
      <alignment horizontal="left" vertical="center"/>
    </xf>
    <xf numFmtId="0" fontId="4" fillId="0" borderId="31" xfId="0" applyFont="1" applyFill="1" applyBorder="1" applyAlignment="1"/>
    <xf numFmtId="0" fontId="4" fillId="0" borderId="32" xfId="0" applyFont="1" applyFill="1" applyBorder="1" applyAlignment="1"/>
    <xf numFmtId="0" fontId="4" fillId="0" borderId="16" xfId="0" applyFont="1" applyFill="1" applyBorder="1" applyAlignment="1"/>
    <xf numFmtId="0" fontId="4" fillId="0" borderId="24" xfId="0" applyFont="1" applyFill="1" applyBorder="1" applyAlignment="1"/>
    <xf numFmtId="0" fontId="4" fillId="0" borderId="28" xfId="0" applyFont="1" applyFill="1" applyBorder="1"/>
    <xf numFmtId="0" fontId="4" fillId="0" borderId="28" xfId="0" applyFont="1" applyFill="1" applyBorder="1" applyAlignment="1"/>
    <xf numFmtId="0" fontId="4" fillId="0" borderId="29" xfId="0" applyFont="1" applyFill="1" applyBorder="1" applyAlignment="1"/>
    <xf numFmtId="0" fontId="4" fillId="0" borderId="32" xfId="0" applyFont="1" applyFill="1" applyBorder="1" applyAlignment="1">
      <alignment vertical="center"/>
    </xf>
    <xf numFmtId="0" fontId="4" fillId="0" borderId="16" xfId="0" applyFont="1" applyFill="1" applyBorder="1" applyAlignment="1">
      <alignment vertical="center" wrapText="1"/>
    </xf>
    <xf numFmtId="0" fontId="4" fillId="0" borderId="34" xfId="0" applyFont="1" applyFill="1" applyBorder="1" applyAlignment="1"/>
    <xf numFmtId="0" fontId="4" fillId="0" borderId="35" xfId="0" applyFont="1" applyFill="1" applyBorder="1" applyAlignment="1"/>
    <xf numFmtId="0" fontId="4" fillId="0" borderId="13" xfId="0" applyFont="1" applyFill="1" applyBorder="1" applyAlignment="1"/>
    <xf numFmtId="0" fontId="4" fillId="0" borderId="23" xfId="0" applyFont="1" applyFill="1" applyBorder="1" applyAlignment="1"/>
    <xf numFmtId="0" fontId="4" fillId="0" borderId="7" xfId="0" applyFont="1" applyFill="1" applyBorder="1" applyAlignment="1"/>
    <xf numFmtId="0" fontId="4" fillId="0" borderId="8" xfId="0" applyFont="1" applyFill="1" applyBorder="1" applyAlignment="1"/>
    <xf numFmtId="0" fontId="4" fillId="3" borderId="31" xfId="0" applyFont="1" applyFill="1" applyBorder="1" applyAlignment="1">
      <alignment horizontal="center"/>
    </xf>
    <xf numFmtId="0" fontId="4" fillId="0" borderId="40" xfId="0" quotePrefix="1" applyFont="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30" xfId="0" applyFont="1" applyBorder="1" applyAlignment="1">
      <alignment horizontal="center"/>
    </xf>
    <xf numFmtId="0" fontId="20" fillId="0" borderId="0" xfId="0" applyFont="1" applyAlignment="1">
      <alignment vertical="center"/>
    </xf>
    <xf numFmtId="0" fontId="22" fillId="0" borderId="27" xfId="0" applyFont="1" applyBorder="1" applyAlignment="1">
      <alignment vertical="center"/>
    </xf>
    <xf numFmtId="0" fontId="20" fillId="0" borderId="0" xfId="0" applyFont="1" applyBorder="1" applyAlignment="1">
      <alignment vertical="center"/>
    </xf>
    <xf numFmtId="0" fontId="22" fillId="0" borderId="6" xfId="0" applyFont="1" applyBorder="1" applyAlignment="1">
      <alignment vertical="center"/>
    </xf>
    <xf numFmtId="0" fontId="21" fillId="0" borderId="28" xfId="0" applyFont="1" applyBorder="1" applyAlignment="1"/>
    <xf numFmtId="0" fontId="21" fillId="0" borderId="97" xfId="0" applyFont="1" applyBorder="1" applyAlignment="1"/>
    <xf numFmtId="0" fontId="4" fillId="0" borderId="0" xfId="0" applyFont="1" applyFill="1" applyBorder="1" applyAlignment="1">
      <alignment horizontal="center" vertical="center"/>
    </xf>
    <xf numFmtId="3" fontId="4" fillId="0" borderId="0" xfId="0" applyNumberFormat="1" applyFont="1" applyBorder="1" applyAlignment="1">
      <alignment horizontal="center"/>
    </xf>
    <xf numFmtId="0" fontId="4" fillId="0" borderId="0" xfId="0" applyFont="1" applyBorder="1" applyAlignment="1">
      <alignment horizontal="center" vertical="center"/>
    </xf>
    <xf numFmtId="0" fontId="10" fillId="0" borderId="6" xfId="2" applyFont="1" applyBorder="1" applyAlignment="1">
      <alignment horizontal="center" vertical="center"/>
    </xf>
    <xf numFmtId="0" fontId="15" fillId="0" borderId="0" xfId="2" applyFont="1" applyAlignment="1">
      <alignment horizontal="left" vertical="center"/>
    </xf>
    <xf numFmtId="0" fontId="4" fillId="3" borderId="26" xfId="0" applyFont="1" applyFill="1" applyBorder="1" applyAlignment="1"/>
    <xf numFmtId="0" fontId="4" fillId="0" borderId="2" xfId="0" applyFont="1" applyFill="1" applyBorder="1" applyAlignment="1"/>
    <xf numFmtId="0" fontId="4" fillId="0" borderId="111" xfId="0" applyFont="1" applyBorder="1"/>
    <xf numFmtId="0" fontId="4" fillId="0" borderId="112" xfId="0" applyFont="1" applyBorder="1"/>
    <xf numFmtId="0" fontId="4" fillId="0" borderId="112" xfId="0" applyFont="1" applyFill="1" applyBorder="1"/>
    <xf numFmtId="0" fontId="4" fillId="0" borderId="111" xfId="0" applyFont="1" applyFill="1" applyBorder="1"/>
    <xf numFmtId="0" fontId="4" fillId="0" borderId="2" xfId="0" applyFont="1" applyBorder="1"/>
    <xf numFmtId="0" fontId="4" fillId="0" borderId="4" xfId="0" applyFont="1" applyBorder="1"/>
    <xf numFmtId="0" fontId="4" fillId="0" borderId="32" xfId="0" applyFont="1" applyBorder="1"/>
    <xf numFmtId="0" fontId="4" fillId="0" borderId="35" xfId="0" applyFont="1" applyBorder="1"/>
    <xf numFmtId="0" fontId="10" fillId="0" borderId="114" xfId="2" applyFont="1" applyBorder="1" applyAlignment="1">
      <alignment horizontal="center" vertical="center"/>
    </xf>
    <xf numFmtId="176" fontId="4" fillId="0" borderId="0" xfId="0" applyNumberFormat="1" applyFont="1"/>
    <xf numFmtId="177" fontId="4" fillId="0" borderId="0" xfId="0" applyNumberFormat="1" applyFont="1"/>
    <xf numFmtId="0" fontId="4" fillId="0" borderId="0" xfId="0" applyFont="1"/>
    <xf numFmtId="0" fontId="4" fillId="0" borderId="0" xfId="0" applyNumberFormat="1" applyFont="1"/>
    <xf numFmtId="0" fontId="4" fillId="0" borderId="30" xfId="0" applyFont="1" applyFill="1" applyBorder="1" applyAlignment="1">
      <alignment vertical="center"/>
    </xf>
    <xf numFmtId="0" fontId="4" fillId="0" borderId="0" xfId="0" applyFont="1" applyAlignment="1">
      <alignment shrinkToFit="1"/>
    </xf>
    <xf numFmtId="0" fontId="4" fillId="0" borderId="0" xfId="0" applyFont="1" applyBorder="1" applyAlignment="1"/>
    <xf numFmtId="3" fontId="4" fillId="0" borderId="0" xfId="0" applyNumberFormat="1" applyFont="1" applyBorder="1" applyAlignment="1"/>
    <xf numFmtId="3" fontId="4" fillId="0" borderId="37" xfId="0" applyNumberFormat="1" applyFont="1" applyBorder="1" applyAlignment="1">
      <alignment horizontal="left"/>
    </xf>
    <xf numFmtId="3" fontId="4" fillId="0" borderId="31" xfId="0" applyNumberFormat="1" applyFont="1" applyBorder="1" applyAlignment="1">
      <alignment horizontal="left"/>
    </xf>
    <xf numFmtId="3" fontId="4" fillId="0" borderId="38" xfId="0" applyNumberFormat="1" applyFont="1" applyBorder="1" applyAlignment="1">
      <alignment horizontal="left"/>
    </xf>
    <xf numFmtId="3" fontId="4" fillId="0" borderId="34" xfId="0" applyNumberFormat="1" applyFont="1" applyBorder="1" applyAlignment="1">
      <alignment horizontal="left"/>
    </xf>
    <xf numFmtId="3" fontId="4" fillId="0" borderId="36" xfId="0" applyNumberFormat="1" applyFont="1" applyBorder="1" applyAlignment="1">
      <alignment horizontal="left"/>
    </xf>
    <xf numFmtId="3" fontId="4" fillId="0" borderId="28" xfId="0" applyNumberFormat="1" applyFont="1" applyBorder="1" applyAlignment="1">
      <alignment horizontal="left"/>
    </xf>
    <xf numFmtId="0" fontId="4" fillId="0" borderId="28" xfId="0" applyFont="1" applyBorder="1" applyAlignment="1"/>
    <xf numFmtId="0" fontId="4" fillId="0" borderId="29" xfId="0" applyFont="1" applyBorder="1" applyAlignment="1"/>
    <xf numFmtId="3" fontId="4" fillId="0" borderId="97" xfId="0" applyNumberFormat="1" applyFont="1" applyBorder="1" applyAlignment="1">
      <alignment horizontal="left"/>
    </xf>
    <xf numFmtId="3" fontId="4" fillId="0" borderId="99" xfId="0" applyNumberFormat="1" applyFont="1" applyBorder="1" applyAlignment="1">
      <alignment horizontal="left"/>
    </xf>
    <xf numFmtId="3" fontId="4" fillId="0" borderId="98" xfId="0" applyNumberFormat="1" applyFont="1" applyBorder="1" applyAlignment="1">
      <alignment horizontal="left"/>
    </xf>
    <xf numFmtId="0" fontId="17" fillId="0" borderId="37"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06" xfId="2" applyFont="1" applyBorder="1" applyAlignment="1">
      <alignment horizontal="center" vertical="center" wrapText="1"/>
    </xf>
    <xf numFmtId="0" fontId="17" fillId="0" borderId="107" xfId="2" applyFont="1" applyBorder="1" applyAlignment="1">
      <alignment horizontal="center" vertical="center" wrapText="1"/>
    </xf>
    <xf numFmtId="0" fontId="17" fillId="0" borderId="109" xfId="2" applyFont="1" applyBorder="1" applyAlignment="1">
      <alignment horizontal="center" vertical="center" wrapText="1"/>
    </xf>
    <xf numFmtId="0" fontId="10" fillId="5" borderId="6" xfId="2" applyFont="1" applyFill="1" applyBorder="1" applyAlignment="1">
      <alignment horizontal="center" vertical="center"/>
    </xf>
    <xf numFmtId="0" fontId="10" fillId="5" borderId="7"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25" xfId="2" applyFont="1" applyFill="1" applyBorder="1" applyAlignment="1">
      <alignment horizontal="center" vertical="center"/>
    </xf>
    <xf numFmtId="0" fontId="10" fillId="5" borderId="1" xfId="2" applyFont="1" applyFill="1" applyBorder="1" applyAlignment="1">
      <alignment horizontal="center" vertical="center"/>
    </xf>
    <xf numFmtId="0" fontId="10" fillId="5" borderId="22" xfId="2" applyFont="1" applyFill="1" applyBorder="1" applyAlignment="1">
      <alignment horizontal="center" vertical="center"/>
    </xf>
    <xf numFmtId="0" fontId="10" fillId="0" borderId="50" xfId="2" applyFont="1" applyBorder="1" applyAlignment="1">
      <alignment horizontal="left" vertical="center"/>
    </xf>
    <xf numFmtId="0" fontId="10" fillId="0" borderId="42" xfId="2" applyFont="1" applyBorder="1" applyAlignment="1">
      <alignment horizontal="left" vertical="center"/>
    </xf>
    <xf numFmtId="0" fontId="10" fillId="0" borderId="25" xfId="2" applyFont="1" applyBorder="1" applyAlignment="1">
      <alignment horizontal="left" vertical="center"/>
    </xf>
    <xf numFmtId="0" fontId="10" fillId="0" borderId="1" xfId="2" applyFont="1" applyBorder="1" applyAlignment="1">
      <alignment horizontal="left" vertical="center"/>
    </xf>
    <xf numFmtId="0" fontId="10" fillId="0" borderId="42" xfId="2" applyFont="1" applyBorder="1" applyAlignment="1">
      <alignment horizontal="center" vertical="center"/>
    </xf>
    <xf numFmtId="0" fontId="10" fillId="0" borderId="51" xfId="2" applyFont="1" applyBorder="1" applyAlignment="1">
      <alignment horizontal="center" vertical="center"/>
    </xf>
    <xf numFmtId="0" fontId="10" fillId="0" borderId="1" xfId="2" applyFont="1" applyBorder="1" applyAlignment="1">
      <alignment horizontal="center" vertical="center"/>
    </xf>
    <xf numFmtId="0" fontId="10" fillId="0" borderId="22" xfId="2" applyFont="1" applyBorder="1" applyAlignment="1">
      <alignment horizontal="center" vertical="center"/>
    </xf>
    <xf numFmtId="0" fontId="10" fillId="5" borderId="84" xfId="2" applyFont="1" applyFill="1" applyBorder="1" applyAlignment="1">
      <alignment horizontal="center" vertical="center"/>
    </xf>
    <xf numFmtId="0" fontId="10" fillId="5" borderId="92" xfId="2" applyFont="1" applyFill="1" applyBorder="1" applyAlignment="1">
      <alignment horizontal="center" vertical="center"/>
    </xf>
    <xf numFmtId="38" fontId="10" fillId="0" borderId="9" xfId="2" applyNumberFormat="1" applyFont="1" applyBorder="1" applyAlignment="1">
      <alignment horizontal="center" vertical="center"/>
    </xf>
    <xf numFmtId="0" fontId="10" fillId="0" borderId="7" xfId="2" applyFont="1" applyBorder="1" applyAlignment="1">
      <alignment horizontal="center" vertical="center"/>
    </xf>
    <xf numFmtId="0" fontId="10" fillId="5" borderId="49" xfId="2" applyFont="1" applyFill="1" applyBorder="1" applyAlignment="1">
      <alignment horizontal="center" vertical="center" textRotation="255"/>
    </xf>
    <xf numFmtId="0" fontId="10" fillId="5" borderId="72" xfId="2" applyFont="1" applyFill="1" applyBorder="1" applyAlignment="1">
      <alignment horizontal="center" vertical="center" textRotation="255"/>
    </xf>
    <xf numFmtId="0" fontId="10" fillId="5" borderId="64" xfId="2" applyFont="1" applyFill="1" applyBorder="1" applyAlignment="1">
      <alignment horizontal="center" vertical="center" textRotation="255"/>
    </xf>
    <xf numFmtId="0" fontId="10" fillId="0" borderId="100" xfId="2" applyFont="1" applyBorder="1" applyAlignment="1">
      <alignment horizontal="center" vertical="center"/>
    </xf>
    <xf numFmtId="0" fontId="10" fillId="0" borderId="101" xfId="2" applyFont="1" applyBorder="1" applyAlignment="1">
      <alignment horizontal="center" vertical="center"/>
    </xf>
    <xf numFmtId="0" fontId="10" fillId="0" borderId="96" xfId="2" applyFont="1" applyBorder="1" applyAlignment="1">
      <alignment horizontal="center" vertical="center"/>
    </xf>
    <xf numFmtId="0" fontId="10" fillId="5" borderId="115" xfId="2" applyFont="1" applyFill="1" applyBorder="1" applyAlignment="1">
      <alignment horizontal="center" vertical="center" textRotation="255"/>
    </xf>
    <xf numFmtId="0" fontId="10" fillId="5" borderId="112" xfId="2" applyFont="1" applyFill="1" applyBorder="1" applyAlignment="1">
      <alignment horizontal="center" vertical="center" textRotation="255"/>
    </xf>
    <xf numFmtId="0" fontId="10" fillId="5" borderId="111" xfId="2" applyFont="1" applyFill="1" applyBorder="1" applyAlignment="1">
      <alignment horizontal="center" vertical="center" textRotation="255"/>
    </xf>
    <xf numFmtId="0" fontId="10" fillId="5" borderId="41" xfId="2" applyFont="1" applyFill="1" applyBorder="1" applyAlignment="1">
      <alignment horizontal="center" vertical="center" textRotation="255"/>
    </xf>
    <xf numFmtId="0" fontId="10" fillId="5" borderId="44" xfId="2" applyFont="1" applyFill="1" applyBorder="1" applyAlignment="1">
      <alignment horizontal="center" vertical="center" textRotation="255"/>
    </xf>
    <xf numFmtId="0" fontId="10" fillId="5" borderId="113" xfId="2" applyFont="1" applyFill="1" applyBorder="1" applyAlignment="1">
      <alignment horizontal="center" vertical="center" textRotation="255"/>
    </xf>
    <xf numFmtId="0" fontId="10" fillId="0" borderId="80" xfId="2" applyFont="1" applyBorder="1" applyAlignment="1">
      <alignment horizontal="center" vertical="center" shrinkToFit="1"/>
    </xf>
    <xf numFmtId="0" fontId="10" fillId="0" borderId="82" xfId="2" applyFont="1" applyBorder="1" applyAlignment="1">
      <alignment horizontal="center" vertical="center" shrinkToFit="1"/>
    </xf>
    <xf numFmtId="0" fontId="10" fillId="0" borderId="81" xfId="2" applyFont="1" applyBorder="1" applyAlignment="1">
      <alignment horizontal="center" vertical="center" shrinkToFit="1"/>
    </xf>
    <xf numFmtId="38" fontId="10" fillId="0" borderId="116" xfId="2" applyNumberFormat="1" applyFont="1" applyBorder="1" applyAlignment="1">
      <alignment horizontal="center" vertical="center"/>
    </xf>
    <xf numFmtId="38" fontId="10" fillId="0" borderId="82" xfId="2" applyNumberFormat="1" applyFont="1" applyBorder="1" applyAlignment="1">
      <alignment horizontal="center" vertical="center"/>
    </xf>
    <xf numFmtId="0" fontId="15" fillId="0" borderId="0" xfId="2" applyFont="1" applyAlignment="1">
      <alignment horizontal="left" vertical="center"/>
    </xf>
    <xf numFmtId="0" fontId="10" fillId="0" borderId="0" xfId="2" applyFont="1" applyAlignment="1">
      <alignment horizontal="center" vertical="center"/>
    </xf>
    <xf numFmtId="0" fontId="10" fillId="2" borderId="0" xfId="2" applyFont="1" applyFill="1" applyAlignment="1">
      <alignment horizontal="center" vertical="center"/>
    </xf>
    <xf numFmtId="0" fontId="13" fillId="0" borderId="0" xfId="2" applyFont="1" applyAlignment="1">
      <alignment horizontal="center" vertical="center"/>
    </xf>
    <xf numFmtId="0" fontId="10" fillId="5" borderId="53" xfId="2" applyFont="1" applyFill="1" applyBorder="1" applyAlignment="1">
      <alignment horizontal="center" vertical="center" textRotation="255"/>
    </xf>
    <xf numFmtId="0" fontId="10" fillId="5" borderId="50" xfId="2" applyFont="1" applyFill="1" applyBorder="1" applyAlignment="1">
      <alignment horizontal="center" vertical="center"/>
    </xf>
    <xf numFmtId="0" fontId="10" fillId="5" borderId="42" xfId="2" applyFont="1" applyFill="1" applyBorder="1" applyAlignment="1">
      <alignment horizontal="center" vertical="center"/>
    </xf>
    <xf numFmtId="0" fontId="10" fillId="5" borderId="51" xfId="2" applyFont="1" applyFill="1" applyBorder="1" applyAlignment="1">
      <alignment horizontal="center" vertical="center"/>
    </xf>
    <xf numFmtId="0" fontId="10" fillId="5" borderId="5"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10" fillId="5" borderId="50" xfId="2" applyFont="1" applyFill="1" applyBorder="1" applyAlignment="1">
      <alignment horizontal="center" vertical="center" textRotation="255"/>
    </xf>
    <xf numFmtId="0" fontId="10" fillId="5" borderId="54" xfId="2" applyFont="1" applyFill="1" applyBorder="1" applyAlignment="1">
      <alignment horizontal="center" vertical="center" textRotation="255"/>
    </xf>
    <xf numFmtId="0" fontId="10" fillId="5" borderId="52" xfId="2" applyFont="1" applyFill="1" applyBorder="1" applyAlignment="1">
      <alignment horizontal="center" vertical="center"/>
    </xf>
    <xf numFmtId="0" fontId="10" fillId="5" borderId="55" xfId="2" applyFont="1" applyFill="1" applyBorder="1" applyAlignment="1">
      <alignment horizontal="center" vertical="center"/>
    </xf>
    <xf numFmtId="0" fontId="10" fillId="5" borderId="56" xfId="2" applyFont="1" applyFill="1" applyBorder="1" applyAlignment="1">
      <alignment horizontal="center" vertical="center"/>
    </xf>
    <xf numFmtId="0" fontId="10" fillId="5" borderId="57" xfId="2" applyFont="1" applyFill="1" applyBorder="1" applyAlignment="1">
      <alignment horizontal="center" vertical="center"/>
    </xf>
    <xf numFmtId="0" fontId="10" fillId="5" borderId="5" xfId="2" applyFont="1" applyFill="1" applyBorder="1" applyAlignment="1">
      <alignment horizontal="center" vertical="center" textRotation="255"/>
    </xf>
    <xf numFmtId="0" fontId="14" fillId="0" borderId="59" xfId="2" applyFont="1" applyBorder="1" applyAlignment="1">
      <alignment horizontal="left" vertical="center" shrinkToFit="1"/>
    </xf>
    <xf numFmtId="0" fontId="10" fillId="0" borderId="60" xfId="2" applyFont="1" applyBorder="1" applyAlignment="1">
      <alignment horizontal="left" vertical="center" shrinkToFit="1"/>
    </xf>
    <xf numFmtId="0" fontId="10" fillId="0" borderId="61" xfId="2" applyFont="1" applyBorder="1" applyAlignment="1">
      <alignment horizontal="left" vertical="center" shrinkToFit="1"/>
    </xf>
    <xf numFmtId="3" fontId="10" fillId="0" borderId="52" xfId="2" applyNumberFormat="1" applyFont="1" applyBorder="1" applyAlignment="1">
      <alignment horizontal="center" vertical="center"/>
    </xf>
    <xf numFmtId="3" fontId="10" fillId="0" borderId="42" xfId="2" applyNumberFormat="1" applyFont="1" applyBorder="1" applyAlignment="1">
      <alignment horizontal="center" vertical="center"/>
    </xf>
    <xf numFmtId="3" fontId="10" fillId="0" borderId="11" xfId="2" applyNumberFormat="1" applyFont="1" applyBorder="1" applyAlignment="1">
      <alignment horizontal="center" vertical="center"/>
    </xf>
    <xf numFmtId="3" fontId="10" fillId="0" borderId="0" xfId="2" applyNumberFormat="1" applyFont="1" applyBorder="1" applyAlignment="1">
      <alignment horizontal="center" vertical="center"/>
    </xf>
    <xf numFmtId="3" fontId="10" fillId="0" borderId="66" xfId="2" applyNumberFormat="1" applyFont="1" applyBorder="1" applyAlignment="1">
      <alignment horizontal="center" vertical="center"/>
    </xf>
    <xf numFmtId="3" fontId="10" fillId="0" borderId="47" xfId="2" applyNumberFormat="1" applyFont="1" applyBorder="1" applyAlignment="1">
      <alignment horizontal="center" vertical="center"/>
    </xf>
    <xf numFmtId="0" fontId="10" fillId="0" borderId="51" xfId="2" applyFont="1" applyBorder="1" applyAlignment="1">
      <alignment horizontal="center"/>
    </xf>
    <xf numFmtId="0" fontId="10" fillId="0" borderId="10" xfId="2" applyFont="1" applyBorder="1" applyAlignment="1">
      <alignment horizontal="center"/>
    </xf>
    <xf numFmtId="0" fontId="10" fillId="0" borderId="65" xfId="2" applyFont="1" applyBorder="1" applyAlignment="1">
      <alignment horizontal="center"/>
    </xf>
    <xf numFmtId="3" fontId="10" fillId="0" borderId="62" xfId="2" applyNumberFormat="1" applyFont="1" applyBorder="1" applyAlignment="1">
      <alignment horizontal="center" vertical="center"/>
    </xf>
    <xf numFmtId="3" fontId="10" fillId="0" borderId="60" xfId="2" applyNumberFormat="1" applyFont="1" applyBorder="1" applyAlignment="1">
      <alignment horizontal="center" vertical="center"/>
    </xf>
    <xf numFmtId="0" fontId="10" fillId="0" borderId="60" xfId="2" applyFont="1" applyBorder="1" applyAlignment="1">
      <alignment horizontal="center" vertical="center"/>
    </xf>
    <xf numFmtId="0" fontId="14" fillId="0" borderId="50" xfId="2" applyFont="1" applyBorder="1" applyAlignment="1">
      <alignment horizontal="left" vertical="center" shrinkToFit="1"/>
    </xf>
    <xf numFmtId="0" fontId="14" fillId="0" borderId="42" xfId="2" applyFont="1" applyBorder="1" applyAlignment="1">
      <alignment horizontal="left" vertical="center" shrinkToFit="1"/>
    </xf>
    <xf numFmtId="0" fontId="14" fillId="0" borderId="51" xfId="2" applyFont="1" applyBorder="1" applyAlignment="1">
      <alignment horizontal="left" vertical="center" shrinkToFit="1"/>
    </xf>
    <xf numFmtId="0" fontId="10" fillId="0" borderId="52" xfId="2" applyFont="1" applyBorder="1" applyAlignment="1">
      <alignment horizontal="center" vertical="center"/>
    </xf>
    <xf numFmtId="3" fontId="10" fillId="0" borderId="70" xfId="2" applyNumberFormat="1" applyFont="1" applyBorder="1" applyAlignment="1">
      <alignment horizontal="center" vertical="center"/>
    </xf>
    <xf numFmtId="3" fontId="10" fillId="0" borderId="68" xfId="2" applyNumberFormat="1" applyFont="1" applyBorder="1" applyAlignment="1">
      <alignment horizontal="center" vertical="center"/>
    </xf>
    <xf numFmtId="0" fontId="10" fillId="0" borderId="68" xfId="2" applyFont="1" applyBorder="1" applyAlignment="1">
      <alignment horizontal="center" vertical="center"/>
    </xf>
    <xf numFmtId="0" fontId="14" fillId="0" borderId="5" xfId="2" applyFont="1" applyBorder="1" applyAlignment="1">
      <alignment horizontal="left" vertical="center"/>
    </xf>
    <xf numFmtId="0" fontId="10" fillId="0" borderId="0" xfId="2" applyFont="1" applyBorder="1" applyAlignment="1">
      <alignment horizontal="left" vertical="center"/>
    </xf>
    <xf numFmtId="0" fontId="10" fillId="0" borderId="10" xfId="2" applyFont="1" applyBorder="1" applyAlignment="1">
      <alignment horizontal="left" vertical="center"/>
    </xf>
    <xf numFmtId="3" fontId="10" fillId="0" borderId="9" xfId="2" applyNumberFormat="1" applyFont="1" applyBorder="1" applyAlignment="1">
      <alignment horizontal="center" vertical="center"/>
    </xf>
    <xf numFmtId="3" fontId="10" fillId="0" borderId="7" xfId="2" applyNumberFormat="1" applyFont="1" applyBorder="1" applyAlignment="1">
      <alignment horizontal="center" vertical="center"/>
    </xf>
    <xf numFmtId="0" fontId="10" fillId="0" borderId="43" xfId="2" applyFont="1" applyBorder="1" applyAlignment="1">
      <alignment horizontal="center"/>
    </xf>
    <xf numFmtId="0" fontId="10" fillId="0" borderId="45" xfId="2" applyFont="1" applyBorder="1" applyAlignment="1">
      <alignment horizontal="center"/>
    </xf>
    <xf numFmtId="0" fontId="10" fillId="0" borderId="48" xfId="2" applyFont="1" applyBorder="1" applyAlignment="1">
      <alignment horizontal="center"/>
    </xf>
    <xf numFmtId="0" fontId="10" fillId="5" borderId="49" xfId="2" applyFont="1" applyFill="1" applyBorder="1" applyAlignment="1">
      <alignment horizontal="center" vertical="center"/>
    </xf>
    <xf numFmtId="0" fontId="10" fillId="5" borderId="72" xfId="2" applyFont="1" applyFill="1" applyBorder="1" applyAlignment="1">
      <alignment horizontal="center" vertical="center"/>
    </xf>
    <xf numFmtId="0" fontId="10" fillId="5" borderId="64" xfId="2" applyFont="1" applyFill="1" applyBorder="1" applyAlignment="1">
      <alignment horizontal="center" vertical="center"/>
    </xf>
    <xf numFmtId="38" fontId="10" fillId="0" borderId="3" xfId="2" applyNumberFormat="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4" fillId="0" borderId="50" xfId="2" applyFont="1" applyBorder="1" applyAlignment="1">
      <alignment horizontal="left" vertical="center"/>
    </xf>
    <xf numFmtId="0" fontId="14" fillId="0" borderId="42" xfId="2" applyFont="1" applyBorder="1" applyAlignment="1">
      <alignment horizontal="left" vertical="center"/>
    </xf>
    <xf numFmtId="0" fontId="14" fillId="0" borderId="51" xfId="2" applyFont="1" applyBorder="1" applyAlignment="1">
      <alignment horizontal="left" vertical="center"/>
    </xf>
    <xf numFmtId="0" fontId="14" fillId="0" borderId="110" xfId="2" applyFont="1" applyBorder="1" applyAlignment="1">
      <alignment horizontal="left" vertical="center" wrapText="1" shrinkToFit="1"/>
    </xf>
    <xf numFmtId="0" fontId="14" fillId="0" borderId="47" xfId="2" applyFont="1" applyBorder="1" applyAlignment="1">
      <alignment horizontal="left" vertical="center" wrapText="1" shrinkToFit="1"/>
    </xf>
    <xf numFmtId="0" fontId="14" fillId="0" borderId="65" xfId="2" applyFont="1" applyBorder="1" applyAlignment="1">
      <alignment horizontal="left" vertical="center" wrapText="1" shrinkToFit="1"/>
    </xf>
    <xf numFmtId="38" fontId="10" fillId="0" borderId="77" xfId="2" applyNumberFormat="1" applyFont="1" applyBorder="1" applyAlignment="1">
      <alignment horizontal="center" vertical="center"/>
    </xf>
    <xf numFmtId="38" fontId="10" fillId="0" borderId="75" xfId="2" applyNumberFormat="1" applyFont="1" applyBorder="1" applyAlignment="1">
      <alignment horizontal="center" vertical="center"/>
    </xf>
    <xf numFmtId="0" fontId="10" fillId="0" borderId="77" xfId="2" applyFont="1" applyBorder="1" applyAlignment="1">
      <alignment horizontal="center" vertical="center"/>
    </xf>
    <xf numFmtId="0" fontId="10" fillId="0" borderId="75" xfId="2" applyFont="1" applyBorder="1" applyAlignment="1">
      <alignment horizontal="center" vertical="center"/>
    </xf>
    <xf numFmtId="0" fontId="10" fillId="0" borderId="68" xfId="2" applyFont="1" applyBorder="1" applyAlignment="1">
      <alignment horizontal="center" vertical="center" shrinkToFit="1"/>
    </xf>
    <xf numFmtId="0" fontId="10" fillId="0" borderId="69" xfId="2" applyFont="1" applyBorder="1" applyAlignment="1">
      <alignment horizontal="center" vertical="center" shrinkToFit="1"/>
    </xf>
    <xf numFmtId="0" fontId="10" fillId="0" borderId="4" xfId="2" applyFont="1" applyBorder="1" applyAlignment="1">
      <alignment horizontal="center" vertical="center"/>
    </xf>
    <xf numFmtId="0" fontId="19" fillId="0" borderId="102" xfId="2" applyFont="1" applyBorder="1" applyAlignment="1">
      <alignment horizontal="center" vertical="center" wrapText="1"/>
    </xf>
    <xf numFmtId="0" fontId="19" fillId="0" borderId="103" xfId="2" applyFont="1" applyBorder="1" applyAlignment="1">
      <alignment horizontal="center" vertical="center" wrapText="1"/>
    </xf>
    <xf numFmtId="0" fontId="19" fillId="0" borderId="104" xfId="2" applyFont="1" applyBorder="1" applyAlignment="1">
      <alignment horizontal="center" vertical="center" wrapText="1"/>
    </xf>
    <xf numFmtId="0" fontId="19" fillId="0" borderId="105" xfId="2" applyFont="1" applyBorder="1" applyAlignment="1">
      <alignment horizontal="center" vertical="center"/>
    </xf>
    <xf numFmtId="0" fontId="17" fillId="0" borderId="99" xfId="2" applyFont="1" applyBorder="1" applyAlignment="1">
      <alignment horizontal="center" vertical="center" wrapText="1"/>
    </xf>
    <xf numFmtId="0" fontId="17" fillId="0" borderId="108" xfId="2" applyFont="1" applyBorder="1" applyAlignment="1">
      <alignment horizontal="center" vertical="center" wrapText="1"/>
    </xf>
    <xf numFmtId="0" fontId="12" fillId="0" borderId="0" xfId="2" applyFont="1" applyAlignment="1">
      <alignment horizontal="center" vertical="top"/>
    </xf>
    <xf numFmtId="38" fontId="10" fillId="0" borderId="89" xfId="3" applyFont="1" applyBorder="1" applyAlignment="1">
      <alignment horizontal="center" vertical="center"/>
    </xf>
    <xf numFmtId="38" fontId="10" fillId="0" borderId="47" xfId="3" applyFont="1" applyBorder="1" applyAlignment="1">
      <alignment horizontal="center" vertical="center"/>
    </xf>
    <xf numFmtId="0" fontId="14" fillId="0" borderId="74" xfId="2" applyFont="1" applyBorder="1" applyAlignment="1">
      <alignment horizontal="left" vertical="center" shrinkToFit="1"/>
    </xf>
    <xf numFmtId="0" fontId="10" fillId="0" borderId="75" xfId="2" applyFont="1" applyBorder="1" applyAlignment="1">
      <alignment horizontal="left" vertical="center" shrinkToFit="1"/>
    </xf>
    <xf numFmtId="0" fontId="10" fillId="0" borderId="76" xfId="2" applyFont="1" applyBorder="1" applyAlignment="1">
      <alignment horizontal="left" vertical="center" shrinkToFit="1"/>
    </xf>
    <xf numFmtId="0" fontId="14" fillId="0" borderId="25" xfId="2" applyFont="1" applyBorder="1" applyAlignment="1">
      <alignment horizontal="left" vertical="center" wrapText="1" shrinkToFit="1"/>
    </xf>
    <xf numFmtId="0" fontId="10" fillId="0" borderId="1" xfId="2" applyFont="1" applyBorder="1" applyAlignment="1">
      <alignment horizontal="left" vertical="center" shrinkToFit="1"/>
    </xf>
    <xf numFmtId="0" fontId="10" fillId="0" borderId="22" xfId="2" applyFont="1" applyBorder="1" applyAlignment="1">
      <alignment horizontal="left" vertical="center" shrinkToFit="1"/>
    </xf>
    <xf numFmtId="0" fontId="14" fillId="0" borderId="26" xfId="2" applyFont="1" applyBorder="1" applyAlignment="1">
      <alignment horizontal="left" vertical="center" wrapText="1" shrinkToFit="1"/>
    </xf>
    <xf numFmtId="0" fontId="10" fillId="0" borderId="2" xfId="2" applyFont="1" applyBorder="1" applyAlignment="1">
      <alignment horizontal="left" vertical="center" shrinkToFit="1"/>
    </xf>
    <xf numFmtId="0" fontId="10" fillId="0" borderId="4" xfId="2" applyFont="1" applyBorder="1" applyAlignment="1">
      <alignment horizontal="left" vertical="center" shrinkToFit="1"/>
    </xf>
    <xf numFmtId="0" fontId="10" fillId="5" borderId="43" xfId="2" applyFont="1" applyFill="1" applyBorder="1" applyAlignment="1">
      <alignment horizontal="center" vertical="center"/>
    </xf>
    <xf numFmtId="0" fontId="10" fillId="5" borderId="58" xfId="2" applyFont="1" applyFill="1" applyBorder="1" applyAlignment="1">
      <alignment horizontal="center" vertical="center"/>
    </xf>
    <xf numFmtId="0" fontId="10" fillId="0" borderId="85" xfId="2" applyFont="1" applyBorder="1" applyAlignment="1">
      <alignment horizontal="center" vertical="center"/>
    </xf>
    <xf numFmtId="0" fontId="10" fillId="0" borderId="86" xfId="2" applyFont="1" applyBorder="1" applyAlignment="1">
      <alignment horizontal="center" vertical="center"/>
    </xf>
    <xf numFmtId="0" fontId="10" fillId="0" borderId="87" xfId="2" applyFont="1" applyBorder="1" applyAlignment="1">
      <alignment horizontal="center" vertical="center"/>
    </xf>
    <xf numFmtId="0" fontId="10" fillId="0" borderId="93" xfId="2" applyFont="1" applyBorder="1" applyAlignment="1">
      <alignment horizontal="center" vertical="center"/>
    </xf>
    <xf numFmtId="0" fontId="10" fillId="0" borderId="94" xfId="2" applyFont="1" applyBorder="1" applyAlignment="1">
      <alignment horizontal="center" vertical="center"/>
    </xf>
    <xf numFmtId="0" fontId="10" fillId="0" borderId="95" xfId="2" applyFont="1" applyBorder="1" applyAlignment="1">
      <alignment horizontal="center" vertical="center"/>
    </xf>
    <xf numFmtId="0" fontId="10" fillId="0" borderId="88" xfId="2" applyFont="1" applyBorder="1" applyAlignment="1">
      <alignment horizontal="center" vertical="center" textRotation="255"/>
    </xf>
    <xf numFmtId="0" fontId="10" fillId="0" borderId="96" xfId="2" applyFont="1" applyBorder="1" applyAlignment="1">
      <alignment horizontal="center" vertical="center" textRotation="255"/>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shrinkToFit="1"/>
    </xf>
    <xf numFmtId="0" fontId="10" fillId="2" borderId="1" xfId="2" applyFont="1" applyFill="1" applyBorder="1" applyAlignment="1">
      <alignment horizontal="left" vertical="center"/>
    </xf>
    <xf numFmtId="0" fontId="19" fillId="0" borderId="68" xfId="2" applyFont="1" applyBorder="1" applyAlignment="1">
      <alignment horizontal="left" vertical="center" wrapText="1"/>
    </xf>
    <xf numFmtId="0" fontId="19" fillId="0" borderId="69" xfId="2" applyFont="1" applyBorder="1" applyAlignment="1">
      <alignment horizontal="left" vertical="center" wrapText="1"/>
    </xf>
    <xf numFmtId="0" fontId="14" fillId="0" borderId="67" xfId="2" applyFont="1" applyBorder="1" applyAlignment="1">
      <alignment horizontal="left" vertical="center"/>
    </xf>
    <xf numFmtId="0" fontId="14" fillId="0" borderId="68" xfId="2" applyFont="1" applyBorder="1" applyAlignment="1">
      <alignment horizontal="left" vertical="center"/>
    </xf>
    <xf numFmtId="0" fontId="10" fillId="0" borderId="7" xfId="2" applyFont="1" applyBorder="1" applyAlignment="1">
      <alignment horizontal="center" vertical="center" shrinkToFit="1"/>
    </xf>
    <xf numFmtId="0" fontId="10" fillId="0" borderId="8" xfId="2" applyFont="1" applyBorder="1" applyAlignment="1">
      <alignment horizontal="center" vertical="center" shrinkToFit="1"/>
    </xf>
    <xf numFmtId="0" fontId="16" fillId="0" borderId="0" xfId="2" applyFont="1" applyAlignment="1">
      <alignment horizontal="center" vertical="center"/>
    </xf>
    <xf numFmtId="0" fontId="10" fillId="5" borderId="6"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10" fillId="5" borderId="8" xfId="2" applyFont="1" applyFill="1" applyBorder="1" applyAlignment="1">
      <alignment horizontal="center" vertical="center" wrapText="1"/>
    </xf>
    <xf numFmtId="0" fontId="10" fillId="5" borderId="5" xfId="2" applyFont="1" applyFill="1" applyBorder="1" applyAlignment="1">
      <alignment horizontal="center" vertical="center" wrapText="1"/>
    </xf>
    <xf numFmtId="0" fontId="10" fillId="5" borderId="0"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25"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5" borderId="22" xfId="2" applyFont="1" applyFill="1" applyBorder="1" applyAlignment="1">
      <alignment horizontal="center" vertical="center" wrapText="1"/>
    </xf>
    <xf numFmtId="0" fontId="10" fillId="2" borderId="13" xfId="2" applyFont="1" applyFill="1" applyBorder="1" applyAlignment="1">
      <alignment horizontal="center"/>
    </xf>
    <xf numFmtId="0" fontId="10" fillId="0" borderId="13" xfId="2" applyFont="1" applyBorder="1" applyAlignment="1">
      <alignment horizontal="center"/>
    </xf>
    <xf numFmtId="0" fontId="10" fillId="0" borderId="0" xfId="2" applyFont="1" applyBorder="1" applyAlignment="1">
      <alignment horizontal="center"/>
    </xf>
    <xf numFmtId="0" fontId="10" fillId="0" borderId="6"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21" xfId="2" applyFont="1" applyFill="1" applyBorder="1" applyAlignment="1">
      <alignment horizontal="center" vertical="center"/>
    </xf>
    <xf numFmtId="0" fontId="10" fillId="0" borderId="25"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20" xfId="2" applyFont="1" applyFill="1" applyBorder="1" applyAlignment="1">
      <alignment horizontal="center" vertical="center"/>
    </xf>
    <xf numFmtId="0" fontId="10" fillId="0" borderId="6" xfId="2" applyFont="1" applyBorder="1" applyAlignment="1">
      <alignment horizontal="center" vertical="center"/>
    </xf>
    <xf numFmtId="0" fontId="10" fillId="0" borderId="21" xfId="2" applyFont="1" applyBorder="1" applyAlignment="1">
      <alignment horizontal="center" vertical="center"/>
    </xf>
    <xf numFmtId="0" fontId="10" fillId="0" borderId="25" xfId="2" applyFont="1" applyBorder="1" applyAlignment="1">
      <alignment horizontal="center" vertical="center"/>
    </xf>
    <xf numFmtId="0" fontId="10" fillId="0" borderId="20" xfId="2" applyFont="1" applyBorder="1" applyAlignment="1">
      <alignment horizontal="center" vertical="center"/>
    </xf>
    <xf numFmtId="0" fontId="10" fillId="0" borderId="28" xfId="2" applyFont="1" applyBorder="1" applyAlignment="1">
      <alignment horizontal="center"/>
    </xf>
    <xf numFmtId="0" fontId="10" fillId="0" borderId="97" xfId="2" applyFont="1" applyBorder="1" applyAlignment="1">
      <alignment horizontal="center"/>
    </xf>
    <xf numFmtId="0" fontId="10" fillId="0" borderId="0" xfId="2" applyFont="1" applyAlignment="1">
      <alignment horizontal="left" vertical="top"/>
    </xf>
    <xf numFmtId="0" fontId="10" fillId="0" borderId="0" xfId="2" applyFont="1" applyAlignment="1">
      <alignment horizontal="left" vertical="center"/>
    </xf>
    <xf numFmtId="0" fontId="10" fillId="2" borderId="23" xfId="2" applyFont="1" applyFill="1" applyBorder="1" applyAlignment="1">
      <alignment horizontal="center"/>
    </xf>
    <xf numFmtId="0" fontId="10" fillId="0" borderId="19" xfId="2" applyFont="1" applyBorder="1" applyAlignment="1">
      <alignment horizontal="center" vertical="center"/>
    </xf>
    <xf numFmtId="0" fontId="17" fillId="0" borderId="34" xfId="2" applyFont="1" applyBorder="1" applyAlignment="1">
      <alignment horizontal="left"/>
    </xf>
    <xf numFmtId="0" fontId="17" fillId="0" borderId="98" xfId="2" applyFont="1" applyBorder="1" applyAlignment="1">
      <alignment horizontal="left"/>
    </xf>
    <xf numFmtId="0" fontId="17" fillId="0" borderId="34" xfId="2" applyFont="1" applyBorder="1" applyAlignment="1">
      <alignment horizontal="left" vertical="center"/>
    </xf>
    <xf numFmtId="0" fontId="17" fillId="0" borderId="98" xfId="2" applyFont="1" applyBorder="1" applyAlignment="1">
      <alignment horizontal="left" vertical="center"/>
    </xf>
    <xf numFmtId="0" fontId="4" fillId="0" borderId="36"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31" xfId="0" applyFont="1" applyBorder="1" applyAlignment="1">
      <alignment horizontal="left" vertical="center"/>
    </xf>
    <xf numFmtId="0" fontId="4" fillId="4" borderId="37" xfId="0" applyFont="1" applyFill="1" applyBorder="1" applyAlignment="1">
      <alignment horizontal="right"/>
    </xf>
    <xf numFmtId="0" fontId="4" fillId="4" borderId="31" xfId="0" applyFont="1" applyFill="1" applyBorder="1" applyAlignment="1">
      <alignment horizontal="right"/>
    </xf>
    <xf numFmtId="0" fontId="4" fillId="4" borderId="32" xfId="0" applyFont="1" applyFill="1" applyBorder="1" applyAlignment="1">
      <alignment horizontal="right"/>
    </xf>
    <xf numFmtId="0" fontId="4" fillId="0" borderId="34" xfId="0" applyFont="1" applyBorder="1" applyAlignment="1">
      <alignment horizontal="left" vertical="center"/>
    </xf>
    <xf numFmtId="0" fontId="4" fillId="4" borderId="38" xfId="0" applyFont="1" applyFill="1" applyBorder="1" applyAlignment="1">
      <alignment horizontal="right"/>
    </xf>
    <xf numFmtId="0" fontId="4" fillId="4" borderId="34" xfId="0" applyFont="1" applyFill="1" applyBorder="1" applyAlignment="1">
      <alignment horizontal="right"/>
    </xf>
    <xf numFmtId="0" fontId="4" fillId="4" borderId="35" xfId="0" applyFont="1" applyFill="1" applyBorder="1" applyAlignment="1">
      <alignment horizontal="right"/>
    </xf>
    <xf numFmtId="0" fontId="25" fillId="4" borderId="16" xfId="0" applyFont="1" applyFill="1" applyBorder="1" applyAlignment="1">
      <alignment horizontal="left" vertical="top"/>
    </xf>
    <xf numFmtId="0" fontId="25" fillId="4" borderId="17" xfId="0" applyFont="1" applyFill="1" applyBorder="1" applyAlignment="1">
      <alignment horizontal="left" vertical="top"/>
    </xf>
    <xf numFmtId="0" fontId="25" fillId="4" borderId="13" xfId="0" applyFont="1" applyFill="1" applyBorder="1" applyAlignment="1">
      <alignment horizontal="left" vertical="top"/>
    </xf>
    <xf numFmtId="0" fontId="25" fillId="4" borderId="14" xfId="0" applyFont="1" applyFill="1" applyBorder="1" applyAlignment="1">
      <alignment horizontal="left" vertical="top"/>
    </xf>
    <xf numFmtId="0" fontId="4" fillId="4" borderId="15" xfId="0" applyFont="1" applyFill="1" applyBorder="1" applyAlignment="1">
      <alignment horizontal="right"/>
    </xf>
    <xf numFmtId="0" fontId="4" fillId="4" borderId="16" xfId="0" applyFont="1" applyFill="1" applyBorder="1" applyAlignment="1">
      <alignment horizontal="right"/>
    </xf>
    <xf numFmtId="0" fontId="4" fillId="4" borderId="24" xfId="0" applyFont="1" applyFill="1" applyBorder="1" applyAlignment="1">
      <alignment horizontal="right"/>
    </xf>
    <xf numFmtId="0" fontId="4" fillId="4" borderId="12" xfId="0" applyFont="1" applyFill="1" applyBorder="1" applyAlignment="1">
      <alignment horizontal="right"/>
    </xf>
    <xf numFmtId="0" fontId="4" fillId="4" borderId="13" xfId="0" applyFont="1" applyFill="1" applyBorder="1" applyAlignment="1">
      <alignment horizontal="right"/>
    </xf>
    <xf numFmtId="0" fontId="4" fillId="4" borderId="23" xfId="0" applyFont="1" applyFill="1" applyBorder="1" applyAlignment="1">
      <alignment horizontal="right"/>
    </xf>
    <xf numFmtId="3" fontId="4" fillId="0" borderId="0" xfId="0" applyNumberFormat="1" applyFont="1" applyBorder="1" applyAlignment="1">
      <alignment horizontal="center"/>
    </xf>
    <xf numFmtId="3" fontId="4" fillId="0" borderId="10" xfId="0" applyNumberFormat="1"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vertical="center"/>
    </xf>
    <xf numFmtId="3" fontId="4" fillId="0" borderId="1" xfId="0" applyNumberFormat="1" applyFont="1" applyBorder="1" applyAlignment="1">
      <alignment horizontal="center"/>
    </xf>
    <xf numFmtId="3" fontId="4" fillId="0" borderId="22" xfId="0" applyNumberFormat="1" applyFont="1" applyBorder="1" applyAlignment="1">
      <alignment horizontal="center"/>
    </xf>
    <xf numFmtId="0" fontId="4" fillId="4" borderId="16" xfId="0" applyFont="1" applyFill="1" applyBorder="1" applyAlignment="1">
      <alignment horizontal="left" vertical="top"/>
    </xf>
    <xf numFmtId="0" fontId="4" fillId="4" borderId="17" xfId="0" applyFont="1" applyFill="1" applyBorder="1" applyAlignment="1">
      <alignment horizontal="left" vertical="top"/>
    </xf>
    <xf numFmtId="0" fontId="4" fillId="4" borderId="13" xfId="0" applyFont="1" applyFill="1" applyBorder="1" applyAlignment="1">
      <alignment horizontal="left" vertical="top"/>
    </xf>
    <xf numFmtId="0" fontId="4" fillId="4" borderId="14" xfId="0" applyFont="1" applyFill="1" applyBorder="1" applyAlignment="1">
      <alignment horizontal="left" vertical="top"/>
    </xf>
    <xf numFmtId="0" fontId="4" fillId="4" borderId="1" xfId="0" applyFont="1" applyFill="1" applyBorder="1" applyAlignment="1">
      <alignment horizontal="left" vertical="top"/>
    </xf>
    <xf numFmtId="0" fontId="4" fillId="4" borderId="20" xfId="0" applyFont="1" applyFill="1" applyBorder="1" applyAlignment="1">
      <alignment horizontal="left" vertical="top"/>
    </xf>
    <xf numFmtId="0" fontId="4" fillId="4" borderId="11" xfId="0" applyFont="1" applyFill="1" applyBorder="1" applyAlignment="1">
      <alignment horizontal="right"/>
    </xf>
    <xf numFmtId="0" fontId="4" fillId="4" borderId="0" xfId="0" applyFont="1" applyFill="1" applyBorder="1" applyAlignment="1">
      <alignment horizontal="right"/>
    </xf>
    <xf numFmtId="0" fontId="4" fillId="4" borderId="10" xfId="0" applyFont="1" applyFill="1" applyBorder="1" applyAlignment="1">
      <alignment horizontal="right"/>
    </xf>
    <xf numFmtId="0" fontId="4" fillId="4" borderId="19" xfId="0" applyFont="1" applyFill="1" applyBorder="1" applyAlignment="1">
      <alignment horizontal="right"/>
    </xf>
    <xf numFmtId="0" fontId="4" fillId="4" borderId="1" xfId="0" applyFont="1" applyFill="1" applyBorder="1" applyAlignment="1">
      <alignment horizontal="right"/>
    </xf>
    <xf numFmtId="0" fontId="4" fillId="4" borderId="22" xfId="0" applyFont="1" applyFill="1" applyBorder="1" applyAlignment="1">
      <alignment horizontal="right"/>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Fill="1" applyBorder="1" applyAlignment="1">
      <alignment horizontal="center" vertical="center"/>
    </xf>
    <xf numFmtId="0" fontId="8" fillId="0" borderId="47" xfId="0" applyFont="1" applyFill="1" applyBorder="1" applyAlignment="1">
      <alignment horizontal="center" vertical="center"/>
    </xf>
    <xf numFmtId="3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45" xfId="0" applyFont="1" applyFill="1" applyBorder="1" applyAlignment="1">
      <alignment horizontal="center" vertical="center"/>
    </xf>
    <xf numFmtId="0" fontId="8" fillId="0" borderId="48" xfId="0" applyFont="1" applyFill="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8" fillId="0" borderId="44" xfId="0" applyFont="1" applyFill="1" applyBorder="1" applyAlignment="1">
      <alignment horizontal="center" vertical="center"/>
    </xf>
    <xf numFmtId="0" fontId="8" fillId="0" borderId="46" xfId="0" applyFont="1" applyFill="1" applyBorder="1" applyAlignment="1">
      <alignment horizontal="center" vertical="center"/>
    </xf>
    <xf numFmtId="38" fontId="8" fillId="0" borderId="0" xfId="1" applyFont="1" applyFill="1" applyBorder="1" applyAlignment="1">
      <alignment horizontal="right" vertical="center"/>
    </xf>
    <xf numFmtId="38" fontId="8" fillId="0" borderId="47" xfId="1" applyFont="1" applyFill="1" applyBorder="1" applyAlignment="1">
      <alignment horizontal="right" vertical="center"/>
    </xf>
    <xf numFmtId="38" fontId="8" fillId="0" borderId="0" xfId="1" applyFont="1" applyFill="1" applyBorder="1" applyAlignment="1">
      <alignment horizontal="center" vertical="center"/>
    </xf>
    <xf numFmtId="38" fontId="8" fillId="0" borderId="47" xfId="1" applyFont="1" applyFill="1" applyBorder="1" applyAlignment="1">
      <alignment horizontal="center" vertical="center"/>
    </xf>
    <xf numFmtId="0" fontId="4" fillId="0" borderId="1" xfId="0" applyFont="1" applyBorder="1" applyAlignment="1">
      <alignment horizontal="center" vertical="center"/>
    </xf>
    <xf numFmtId="38" fontId="8" fillId="0" borderId="47" xfId="0" applyNumberFormat="1" applyFont="1" applyFill="1" applyBorder="1" applyAlignment="1">
      <alignment horizontal="right" vertical="center"/>
    </xf>
    <xf numFmtId="0" fontId="4" fillId="0" borderId="0" xfId="0" applyFont="1" applyBorder="1" applyAlignment="1">
      <alignment horizontal="center"/>
    </xf>
    <xf numFmtId="0" fontId="4" fillId="4" borderId="16"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2" xfId="0" applyFont="1" applyFill="1" applyBorder="1" applyAlignment="1">
      <alignment horizontal="center" vertical="center"/>
    </xf>
    <xf numFmtId="0" fontId="4" fillId="0" borderId="31" xfId="0" applyFont="1" applyBorder="1" applyAlignment="1">
      <alignment horizontal="left"/>
    </xf>
    <xf numFmtId="0" fontId="4" fillId="0" borderId="99" xfId="0" applyFont="1" applyBorder="1" applyAlignment="1">
      <alignment horizontal="left"/>
    </xf>
    <xf numFmtId="0" fontId="4" fillId="0" borderId="34" xfId="0" applyFont="1" applyBorder="1" applyAlignment="1">
      <alignment horizontal="left"/>
    </xf>
    <xf numFmtId="0" fontId="4" fillId="0" borderId="98" xfId="0" applyFont="1" applyBorder="1" applyAlignment="1">
      <alignment horizontal="left"/>
    </xf>
    <xf numFmtId="0" fontId="7" fillId="0" borderId="2" xfId="0" applyFont="1" applyFill="1" applyBorder="1" applyAlignment="1">
      <alignment horizontal="left"/>
    </xf>
    <xf numFmtId="0" fontId="7" fillId="0" borderId="3" xfId="0" applyFont="1" applyFill="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3" fontId="8" fillId="0" borderId="0" xfId="0" applyNumberFormat="1" applyFont="1" applyFill="1" applyBorder="1" applyAlignment="1">
      <alignment horizontal="right" vertical="center"/>
    </xf>
    <xf numFmtId="3" fontId="8" fillId="0" borderId="47"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8" fillId="0" borderId="47" xfId="0" applyNumberFormat="1" applyFont="1" applyFill="1" applyBorder="1" applyAlignment="1">
      <alignment horizontal="right" vertical="center"/>
    </xf>
    <xf numFmtId="178" fontId="8" fillId="0" borderId="0" xfId="1" applyNumberFormat="1" applyFont="1" applyFill="1" applyBorder="1" applyAlignment="1">
      <alignment horizontal="right" vertical="center"/>
    </xf>
    <xf numFmtId="178" fontId="8" fillId="0" borderId="47" xfId="1" applyNumberFormat="1" applyFont="1" applyFill="1" applyBorder="1" applyAlignment="1">
      <alignment horizontal="right" vertical="center"/>
    </xf>
    <xf numFmtId="0" fontId="4" fillId="4" borderId="31" xfId="0" applyFont="1" applyFill="1" applyBorder="1" applyAlignment="1">
      <alignment horizontal="left" vertical="top"/>
    </xf>
    <xf numFmtId="0" fontId="4" fillId="4" borderId="0" xfId="0" applyFont="1" applyFill="1" applyBorder="1" applyAlignment="1">
      <alignment horizontal="left" vertical="top"/>
    </xf>
    <xf numFmtId="0" fontId="7" fillId="0" borderId="7" xfId="0" applyFont="1" applyBorder="1" applyAlignment="1">
      <alignment horizontal="left" vertical="center"/>
    </xf>
    <xf numFmtId="0" fontId="4" fillId="0" borderId="31"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left" vertical="center"/>
    </xf>
    <xf numFmtId="0" fontId="4" fillId="0" borderId="36" xfId="0" applyFont="1" applyBorder="1" applyAlignment="1">
      <alignment horizontal="center" vertical="center"/>
    </xf>
    <xf numFmtId="0" fontId="25" fillId="4" borderId="15" xfId="0" applyFont="1" applyFill="1" applyBorder="1" applyAlignment="1">
      <alignment horizontal="left" vertical="top"/>
    </xf>
    <xf numFmtId="0" fontId="25" fillId="4" borderId="24" xfId="0" applyFont="1" applyFill="1" applyBorder="1" applyAlignment="1">
      <alignment horizontal="left" vertical="top"/>
    </xf>
    <xf numFmtId="0" fontId="25" fillId="4" borderId="11" xfId="0" applyFont="1" applyFill="1" applyBorder="1" applyAlignment="1">
      <alignment horizontal="left" vertical="top"/>
    </xf>
    <xf numFmtId="0" fontId="25" fillId="4" borderId="0" xfId="0" applyFont="1" applyFill="1" applyBorder="1" applyAlignment="1">
      <alignment horizontal="left" vertical="top"/>
    </xf>
    <xf numFmtId="0" fontId="25" fillId="4" borderId="10" xfId="0" applyFont="1" applyFill="1" applyBorder="1" applyAlignment="1">
      <alignment horizontal="left" vertical="top"/>
    </xf>
    <xf numFmtId="0" fontId="25" fillId="4" borderId="12" xfId="0" applyFont="1" applyFill="1" applyBorder="1" applyAlignment="1">
      <alignment horizontal="left" vertical="top"/>
    </xf>
    <xf numFmtId="0" fontId="25" fillId="4" borderId="23" xfId="0" applyFont="1" applyFill="1" applyBorder="1" applyAlignment="1">
      <alignment horizontal="left" vertical="top"/>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25" fillId="4" borderId="15" xfId="0" applyFont="1" applyFill="1" applyBorder="1" applyAlignment="1">
      <alignment horizontal="left" vertical="top" wrapText="1"/>
    </xf>
    <xf numFmtId="0" fontId="25" fillId="4" borderId="16" xfId="0" applyFont="1" applyFill="1" applyBorder="1" applyAlignment="1">
      <alignment horizontal="left" vertical="top" wrapText="1"/>
    </xf>
    <xf numFmtId="0" fontId="25" fillId="4" borderId="24" xfId="0" applyFont="1" applyFill="1" applyBorder="1" applyAlignment="1">
      <alignment horizontal="left" vertical="top" wrapText="1"/>
    </xf>
    <xf numFmtId="0" fontId="25" fillId="4" borderId="11" xfId="0" applyFont="1" applyFill="1" applyBorder="1" applyAlignment="1">
      <alignment horizontal="left" vertical="top" wrapText="1"/>
    </xf>
    <xf numFmtId="0" fontId="25" fillId="4" borderId="0" xfId="0" applyFont="1" applyFill="1" applyBorder="1" applyAlignment="1">
      <alignment horizontal="left" vertical="top" wrapText="1"/>
    </xf>
    <xf numFmtId="0" fontId="25" fillId="4" borderId="10" xfId="0" applyFont="1" applyFill="1" applyBorder="1" applyAlignment="1">
      <alignment horizontal="left" vertical="top" wrapText="1"/>
    </xf>
    <xf numFmtId="0" fontId="25" fillId="4" borderId="12" xfId="0" applyFont="1" applyFill="1" applyBorder="1" applyAlignment="1">
      <alignment horizontal="left" vertical="top" wrapText="1"/>
    </xf>
    <xf numFmtId="0" fontId="25" fillId="4" borderId="13" xfId="0" applyFont="1" applyFill="1" applyBorder="1" applyAlignment="1">
      <alignment horizontal="left" vertical="top" wrapText="1"/>
    </xf>
    <xf numFmtId="0" fontId="25" fillId="4" borderId="2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25" fillId="4" borderId="31" xfId="0" applyFont="1" applyFill="1" applyBorder="1" applyAlignment="1">
      <alignment horizontal="left" vertical="center"/>
    </xf>
    <xf numFmtId="0" fontId="25" fillId="4" borderId="32" xfId="0" applyFont="1" applyFill="1" applyBorder="1" applyAlignment="1">
      <alignment horizontal="left" vertical="center"/>
    </xf>
    <xf numFmtId="3" fontId="4" fillId="0" borderId="0" xfId="0" applyNumberFormat="1" applyFont="1" applyBorder="1" applyAlignment="1">
      <alignment horizontal="center" vertical="center"/>
    </xf>
    <xf numFmtId="3" fontId="4" fillId="0" borderId="10"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horizontal="left" vertical="top" wrapText="1"/>
    </xf>
    <xf numFmtId="3" fontId="4" fillId="0" borderId="1"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25" fillId="4" borderId="31" xfId="0" applyFont="1" applyFill="1" applyBorder="1" applyAlignment="1">
      <alignment horizontal="left" vertical="top" wrapText="1"/>
    </xf>
    <xf numFmtId="0" fontId="25" fillId="4" borderId="31" xfId="0" applyFont="1" applyFill="1" applyBorder="1" applyAlignment="1">
      <alignment horizontal="left" vertical="top"/>
    </xf>
    <xf numFmtId="0" fontId="25" fillId="4" borderId="32" xfId="0" applyFont="1" applyFill="1" applyBorder="1" applyAlignment="1">
      <alignment horizontal="left" vertical="top"/>
    </xf>
    <xf numFmtId="0" fontId="25" fillId="4" borderId="37"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4" fillId="4" borderId="31" xfId="0" applyFont="1" applyFill="1" applyBorder="1" applyAlignment="1">
      <alignment horizontal="left" vertical="center"/>
    </xf>
    <xf numFmtId="0" fontId="4" fillId="4" borderId="32" xfId="0" applyFont="1" applyFill="1" applyBorder="1" applyAlignment="1">
      <alignment horizontal="left" vertical="center"/>
    </xf>
    <xf numFmtId="0" fontId="4" fillId="4" borderId="37" xfId="0" applyFont="1" applyFill="1" applyBorder="1" applyAlignment="1">
      <alignment horizontal="left" vertical="center"/>
    </xf>
    <xf numFmtId="0" fontId="4" fillId="4" borderId="15" xfId="0" applyFont="1" applyFill="1" applyBorder="1" applyAlignment="1">
      <alignment horizontal="left" vertical="top"/>
    </xf>
    <xf numFmtId="0" fontId="4" fillId="4" borderId="24" xfId="0" applyFont="1" applyFill="1" applyBorder="1" applyAlignment="1">
      <alignment horizontal="left" vertical="top"/>
    </xf>
    <xf numFmtId="0" fontId="4" fillId="4" borderId="11" xfId="0" applyFont="1" applyFill="1" applyBorder="1" applyAlignment="1">
      <alignment horizontal="left" vertical="top"/>
    </xf>
    <xf numFmtId="0" fontId="4" fillId="4" borderId="10" xfId="0" applyFont="1" applyFill="1" applyBorder="1" applyAlignment="1">
      <alignment horizontal="left" vertical="top"/>
    </xf>
    <xf numFmtId="0" fontId="4" fillId="4" borderId="12" xfId="0" applyFont="1" applyFill="1" applyBorder="1" applyAlignment="1">
      <alignment horizontal="left" vertical="top"/>
    </xf>
    <xf numFmtId="0" fontId="4" fillId="4" borderId="23" xfId="0" applyFont="1" applyFill="1" applyBorder="1" applyAlignment="1">
      <alignment horizontal="left" vertical="top"/>
    </xf>
    <xf numFmtId="0" fontId="4" fillId="4" borderId="32" xfId="0" applyFont="1" applyFill="1" applyBorder="1" applyAlignment="1">
      <alignment horizontal="left" vertical="top"/>
    </xf>
    <xf numFmtId="0" fontId="4" fillId="0" borderId="12" xfId="0" applyFont="1" applyBorder="1" applyAlignment="1">
      <alignment horizontal="center"/>
    </xf>
    <xf numFmtId="0" fontId="4" fillId="0" borderId="13" xfId="0" applyFont="1" applyBorder="1" applyAlignment="1">
      <alignment horizontal="center"/>
    </xf>
    <xf numFmtId="0" fontId="4" fillId="0" borderId="23" xfId="0" applyFont="1" applyBorder="1" applyAlignment="1">
      <alignment horizontal="center"/>
    </xf>
    <xf numFmtId="0" fontId="4" fillId="3" borderId="16" xfId="0" applyFont="1" applyFill="1" applyBorder="1" applyAlignment="1">
      <alignment horizontal="center"/>
    </xf>
    <xf numFmtId="0" fontId="4" fillId="3" borderId="13" xfId="0" applyFont="1" applyFill="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4" borderId="16" xfId="0" applyFont="1" applyFill="1" applyBorder="1" applyAlignment="1">
      <alignment horizontal="center" vertical="top"/>
    </xf>
    <xf numFmtId="0" fontId="4" fillId="4" borderId="17" xfId="0" applyFont="1" applyFill="1" applyBorder="1" applyAlignment="1">
      <alignment horizontal="center" vertical="top"/>
    </xf>
    <xf numFmtId="0" fontId="4" fillId="4" borderId="13" xfId="0" applyFont="1" applyFill="1" applyBorder="1" applyAlignment="1">
      <alignment horizontal="center" vertical="top"/>
    </xf>
    <xf numFmtId="0" fontId="4" fillId="4" borderId="14" xfId="0" applyFont="1" applyFill="1" applyBorder="1" applyAlignment="1">
      <alignment horizontal="center" vertical="top"/>
    </xf>
    <xf numFmtId="0" fontId="4" fillId="4" borderId="1" xfId="0" applyFont="1" applyFill="1" applyBorder="1" applyAlignment="1">
      <alignment horizontal="center" vertical="top"/>
    </xf>
    <xf numFmtId="0" fontId="4" fillId="4" borderId="20" xfId="0" applyFont="1" applyFill="1" applyBorder="1" applyAlignment="1">
      <alignment horizontal="center" vertical="top"/>
    </xf>
    <xf numFmtId="0" fontId="4" fillId="0" borderId="0" xfId="0" applyFont="1" applyAlignment="1">
      <alignment horizontal="center" vertical="top"/>
    </xf>
    <xf numFmtId="0" fontId="4" fillId="4" borderId="34" xfId="0" applyFont="1" applyFill="1" applyBorder="1" applyAlignment="1">
      <alignment horizontal="center" vertical="center"/>
    </xf>
    <xf numFmtId="0" fontId="4" fillId="4" borderId="98" xfId="0" applyFont="1" applyFill="1" applyBorder="1" applyAlignment="1">
      <alignment horizontal="center" vertical="center"/>
    </xf>
    <xf numFmtId="0" fontId="4" fillId="0" borderId="0" xfId="0" applyFont="1" applyAlignment="1">
      <alignment horizontal="left" vertical="center" shrinkToFit="1"/>
    </xf>
    <xf numFmtId="0" fontId="4" fillId="0" borderId="0" xfId="0" applyFont="1" applyBorder="1" applyAlignment="1">
      <alignment horizontal="left" vertical="center"/>
    </xf>
    <xf numFmtId="0" fontId="4" fillId="4" borderId="22" xfId="0" applyFont="1" applyFill="1" applyBorder="1" applyAlignment="1">
      <alignment horizontal="left" vertical="top"/>
    </xf>
    <xf numFmtId="0" fontId="4" fillId="0" borderId="1" xfId="0" applyFont="1" applyBorder="1" applyAlignment="1">
      <alignment horizontal="left" vertical="top"/>
    </xf>
    <xf numFmtId="0" fontId="4" fillId="4" borderId="15" xfId="0" applyFont="1" applyFill="1" applyBorder="1" applyAlignment="1">
      <alignment horizontal="right" vertical="center"/>
    </xf>
    <xf numFmtId="0" fontId="4" fillId="4" borderId="16" xfId="0" applyFont="1" applyFill="1" applyBorder="1" applyAlignment="1">
      <alignment horizontal="right" vertical="center"/>
    </xf>
    <xf numFmtId="0" fontId="4" fillId="4" borderId="24" xfId="0" applyFont="1" applyFill="1" applyBorder="1" applyAlignment="1">
      <alignment horizontal="right" vertical="center"/>
    </xf>
    <xf numFmtId="0" fontId="4" fillId="4" borderId="15" xfId="0" applyFont="1" applyFill="1" applyBorder="1" applyAlignment="1">
      <alignment horizontal="right" wrapText="1"/>
    </xf>
    <xf numFmtId="0" fontId="4" fillId="4" borderId="16" xfId="0" applyFont="1" applyFill="1" applyBorder="1" applyAlignment="1">
      <alignment horizontal="right" wrapText="1"/>
    </xf>
    <xf numFmtId="0" fontId="4" fillId="4" borderId="24" xfId="0" applyFont="1" applyFill="1" applyBorder="1" applyAlignment="1">
      <alignment horizontal="right" wrapText="1"/>
    </xf>
    <xf numFmtId="0" fontId="4" fillId="4" borderId="37" xfId="0" applyFont="1" applyFill="1" applyBorder="1" applyAlignment="1">
      <alignment horizontal="right" vertical="center"/>
    </xf>
    <xf numFmtId="0" fontId="4" fillId="4" borderId="31" xfId="0" applyFont="1" applyFill="1" applyBorder="1" applyAlignment="1">
      <alignment horizontal="right" vertical="center"/>
    </xf>
    <xf numFmtId="0" fontId="4" fillId="4" borderId="32" xfId="0" applyFont="1" applyFill="1" applyBorder="1" applyAlignment="1">
      <alignment horizontal="right" vertical="center"/>
    </xf>
    <xf numFmtId="0" fontId="4" fillId="4" borderId="34" xfId="0" applyFont="1" applyFill="1" applyBorder="1" applyAlignment="1">
      <alignment horizontal="center"/>
    </xf>
    <xf numFmtId="0" fontId="4" fillId="4" borderId="38" xfId="0" applyFont="1" applyFill="1" applyBorder="1" applyAlignment="1">
      <alignment horizontal="right" vertical="center"/>
    </xf>
    <xf numFmtId="0" fontId="4" fillId="4" borderId="34" xfId="0" applyFont="1" applyFill="1" applyBorder="1" applyAlignment="1">
      <alignment horizontal="right" vertical="center"/>
    </xf>
    <xf numFmtId="0" fontId="4" fillId="4" borderId="35" xfId="0" applyFont="1" applyFill="1" applyBorder="1" applyAlignment="1">
      <alignment horizontal="right" vertical="center"/>
    </xf>
    <xf numFmtId="0" fontId="4" fillId="4" borderId="34" xfId="0" applyFont="1" applyFill="1" applyBorder="1" applyAlignment="1">
      <alignment horizontal="left" vertical="center"/>
    </xf>
    <xf numFmtId="0" fontId="4" fillId="4" borderId="35" xfId="0" applyFont="1" applyFill="1" applyBorder="1" applyAlignment="1">
      <alignment horizontal="left" vertical="center"/>
    </xf>
    <xf numFmtId="0" fontId="8" fillId="0" borderId="0" xfId="0" applyFont="1" applyBorder="1" applyAlignment="1">
      <alignment horizontal="center" vertical="center"/>
    </xf>
    <xf numFmtId="0" fontId="8" fillId="0" borderId="47" xfId="0" applyFont="1" applyBorder="1" applyAlignment="1">
      <alignment horizontal="center" vertical="center"/>
    </xf>
    <xf numFmtId="0" fontId="4" fillId="0" borderId="20" xfId="0" applyFont="1" applyFill="1" applyBorder="1" applyAlignment="1">
      <alignment horizontal="center" vertical="center"/>
    </xf>
    <xf numFmtId="0" fontId="4" fillId="4" borderId="34" xfId="0" applyFont="1" applyFill="1" applyBorder="1" applyAlignment="1">
      <alignment horizontal="left" vertical="top"/>
    </xf>
    <xf numFmtId="0" fontId="4" fillId="4" borderId="35" xfId="0" applyFont="1" applyFill="1" applyBorder="1" applyAlignment="1">
      <alignment horizontal="left" vertical="top"/>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4" fillId="4" borderId="37"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xf>
    <xf numFmtId="0" fontId="25" fillId="4" borderId="34" xfId="0" applyFont="1" applyFill="1" applyBorder="1" applyAlignment="1">
      <alignment horizontal="left" vertical="top"/>
    </xf>
    <xf numFmtId="0" fontId="25" fillId="4" borderId="35" xfId="0" applyFont="1" applyFill="1" applyBorder="1" applyAlignment="1">
      <alignment horizontal="left" vertical="top"/>
    </xf>
    <xf numFmtId="0" fontId="25" fillId="4" borderId="32" xfId="0" applyFont="1" applyFill="1" applyBorder="1" applyAlignment="1">
      <alignment horizontal="left" vertical="top"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A$3" lockText="1" noThreeD="1"/>
</file>

<file path=xl/ctrlProps/ctrlProp10.xml><?xml version="1.0" encoding="utf-8"?>
<formControlPr xmlns="http://schemas.microsoft.com/office/spreadsheetml/2009/9/main" objectType="CheckBox" fmlaLink="$BI$1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fmlaLink="$BI$8" lockText="1" noThreeD="1"/>
</file>

<file path=xl/ctrlProps/ctrlProp103.xml><?xml version="1.0" encoding="utf-8"?>
<formControlPr xmlns="http://schemas.microsoft.com/office/spreadsheetml/2009/9/main" objectType="CheckBox" checked="Checked" fmlaLink="$BI$10" lockText="1" noThreeD="1"/>
</file>

<file path=xl/ctrlProps/ctrlProp104.xml><?xml version="1.0" encoding="utf-8"?>
<formControlPr xmlns="http://schemas.microsoft.com/office/spreadsheetml/2009/9/main" objectType="CheckBox" checked="Checked" fmlaLink="$BI$13" lockText="1" noThreeD="1"/>
</file>

<file path=xl/ctrlProps/ctrlProp105.xml><?xml version="1.0" encoding="utf-8"?>
<formControlPr xmlns="http://schemas.microsoft.com/office/spreadsheetml/2009/9/main" objectType="CheckBox" fmlaLink="$BI$15" lockText="1" noThreeD="1"/>
</file>

<file path=xl/ctrlProps/ctrlProp106.xml><?xml version="1.0" encoding="utf-8"?>
<formControlPr xmlns="http://schemas.microsoft.com/office/spreadsheetml/2009/9/main" objectType="CheckBox" fmlaLink="$BI$17" lockText="1" noThreeD="1"/>
</file>

<file path=xl/ctrlProps/ctrlProp107.xml><?xml version="1.0" encoding="utf-8"?>
<formControlPr xmlns="http://schemas.microsoft.com/office/spreadsheetml/2009/9/main" objectType="CheckBox" fmlaLink="$BI$20" lockText="1" noThreeD="1"/>
</file>

<file path=xl/ctrlProps/ctrlProp108.xml><?xml version="1.0" encoding="utf-8"?>
<formControlPr xmlns="http://schemas.microsoft.com/office/spreadsheetml/2009/9/main" objectType="CheckBox" fmlaLink="$BI$25" lockText="1" noThreeD="1"/>
</file>

<file path=xl/ctrlProps/ctrlProp109.xml><?xml version="1.0" encoding="utf-8"?>
<formControlPr xmlns="http://schemas.microsoft.com/office/spreadsheetml/2009/9/main" objectType="CheckBox" fmlaLink="$BI$28" lockText="1" noThreeD="1"/>
</file>

<file path=xl/ctrlProps/ctrlProp11.xml><?xml version="1.0" encoding="utf-8"?>
<formControlPr xmlns="http://schemas.microsoft.com/office/spreadsheetml/2009/9/main" objectType="CheckBox" fmlaLink="$BI$12" lockText="1" noThreeD="1"/>
</file>

<file path=xl/ctrlProps/ctrlProp110.xml><?xml version="1.0" encoding="utf-8"?>
<formControlPr xmlns="http://schemas.microsoft.com/office/spreadsheetml/2009/9/main" objectType="CheckBox" fmlaLink="$BI$30" lockText="1" noThreeD="1"/>
</file>

<file path=xl/ctrlProps/ctrlProp111.xml><?xml version="1.0" encoding="utf-8"?>
<formControlPr xmlns="http://schemas.microsoft.com/office/spreadsheetml/2009/9/main" objectType="CheckBox" checked="Checked" fmlaLink="$BK$38" lockText="1" noThreeD="1"/>
</file>

<file path=xl/ctrlProps/ctrlProp112.xml><?xml version="1.0" encoding="utf-8"?>
<formControlPr xmlns="http://schemas.microsoft.com/office/spreadsheetml/2009/9/main" objectType="CheckBox" checked="Checked" fmlaLink="$BQ$10" lockText="1" noThreeD="1"/>
</file>

<file path=xl/ctrlProps/ctrlProp113.xml><?xml version="1.0" encoding="utf-8"?>
<formControlPr xmlns="http://schemas.microsoft.com/office/spreadsheetml/2009/9/main" objectType="CheckBox" fmlaLink="$BQ$11" lockText="1" noThreeD="1"/>
</file>

<file path=xl/ctrlProps/ctrlProp114.xml><?xml version="1.0" encoding="utf-8"?>
<formControlPr xmlns="http://schemas.microsoft.com/office/spreadsheetml/2009/9/main" objectType="CheckBox" fmlaLink="$BQ$12" lockText="1" noThreeD="1"/>
</file>

<file path=xl/ctrlProps/ctrlProp115.xml><?xml version="1.0" encoding="utf-8"?>
<formControlPr xmlns="http://schemas.microsoft.com/office/spreadsheetml/2009/9/main" objectType="CheckBox" fmlaLink="$BQ$13" lockText="1" noThreeD="1"/>
</file>

<file path=xl/ctrlProps/ctrlProp116.xml><?xml version="1.0" encoding="utf-8"?>
<formControlPr xmlns="http://schemas.microsoft.com/office/spreadsheetml/2009/9/main" objectType="CheckBox" fmlaLink="$BQ$14"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BI$1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BV$10" lockText="1" noThreeD="1"/>
</file>

<file path=xl/ctrlProps/ctrlProp122.xml><?xml version="1.0" encoding="utf-8"?>
<formControlPr xmlns="http://schemas.microsoft.com/office/spreadsheetml/2009/9/main" objectType="CheckBox" fmlaLink="$BV$11" lockText="1" noThreeD="1"/>
</file>

<file path=xl/ctrlProps/ctrlProp123.xml><?xml version="1.0" encoding="utf-8"?>
<formControlPr xmlns="http://schemas.microsoft.com/office/spreadsheetml/2009/9/main" objectType="CheckBox" fmlaLink="$BV$12" lockText="1" noThreeD="1"/>
</file>

<file path=xl/ctrlProps/ctrlProp124.xml><?xml version="1.0" encoding="utf-8"?>
<formControlPr xmlns="http://schemas.microsoft.com/office/spreadsheetml/2009/9/main" objectType="CheckBox" fmlaLink="$BV$13" lockText="1" noThreeD="1"/>
</file>

<file path=xl/ctrlProps/ctrlProp125.xml><?xml version="1.0" encoding="utf-8"?>
<formControlPr xmlns="http://schemas.microsoft.com/office/spreadsheetml/2009/9/main" objectType="CheckBox" fmlaLink="$BV$14"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BI$14" lockText="1" noThreeD="1"/>
</file>

<file path=xl/ctrlProps/ctrlProp130.xml><?xml version="1.0" encoding="utf-8"?>
<formControlPr xmlns="http://schemas.microsoft.com/office/spreadsheetml/2009/9/main" objectType="CheckBox" fmlaLink="$BQ$12" lockText="1" noThreeD="1"/>
</file>

<file path=xl/ctrlProps/ctrlProp131.xml><?xml version="1.0" encoding="utf-8"?>
<formControlPr xmlns="http://schemas.microsoft.com/office/spreadsheetml/2009/9/main" objectType="CheckBox" checked="Checked" fmlaLink="$BF$3" lockText="1" noThreeD="1"/>
</file>

<file path=xl/ctrlProps/ctrlProp132.xml><?xml version="1.0" encoding="utf-8"?>
<formControlPr xmlns="http://schemas.microsoft.com/office/spreadsheetml/2009/9/main" objectType="CheckBox" fmlaLink="$BF$5" lockText="1" noThreeD="1"/>
</file>

<file path=xl/ctrlProps/ctrlProp133.xml><?xml version="1.0" encoding="utf-8"?>
<formControlPr xmlns="http://schemas.microsoft.com/office/spreadsheetml/2009/9/main" objectType="CheckBox" checked="Checked" fmlaLink="$BF$8" lockText="1" noThreeD="1"/>
</file>

<file path=xl/ctrlProps/ctrlProp134.xml><?xml version="1.0" encoding="utf-8"?>
<formControlPr xmlns="http://schemas.microsoft.com/office/spreadsheetml/2009/9/main" objectType="CheckBox" checked="Checked" fmlaLink="$BF$9" lockText="1" noThreeD="1"/>
</file>

<file path=xl/ctrlProps/ctrlProp135.xml><?xml version="1.0" encoding="utf-8"?>
<formControlPr xmlns="http://schemas.microsoft.com/office/spreadsheetml/2009/9/main" objectType="CheckBox" checked="Checked" fmlaLink="$BF$10" lockText="1" noThreeD="1"/>
</file>

<file path=xl/ctrlProps/ctrlProp136.xml><?xml version="1.0" encoding="utf-8"?>
<formControlPr xmlns="http://schemas.microsoft.com/office/spreadsheetml/2009/9/main" objectType="CheckBox" checked="Checked" fmlaLink="$BF$11" lockText="1" noThreeD="1"/>
</file>

<file path=xl/ctrlProps/ctrlProp137.xml><?xml version="1.0" encoding="utf-8"?>
<formControlPr xmlns="http://schemas.microsoft.com/office/spreadsheetml/2009/9/main" objectType="CheckBox" fmlaLink="$BF$12" lockText="1" noThreeD="1"/>
</file>

<file path=xl/ctrlProps/ctrlProp138.xml><?xml version="1.0" encoding="utf-8"?>
<formControlPr xmlns="http://schemas.microsoft.com/office/spreadsheetml/2009/9/main" objectType="CheckBox" fmlaLink="$BF$19" lockText="1" noThreeD="1"/>
</file>

<file path=xl/ctrlProps/ctrlProp139.xml><?xml version="1.0" encoding="utf-8"?>
<formControlPr xmlns="http://schemas.microsoft.com/office/spreadsheetml/2009/9/main" objectType="CheckBox" fmlaLink="$BF$21" lockText="1" noThreeD="1"/>
</file>

<file path=xl/ctrlProps/ctrlProp14.xml><?xml version="1.0" encoding="utf-8"?>
<formControlPr xmlns="http://schemas.microsoft.com/office/spreadsheetml/2009/9/main" objectType="CheckBox" fmlaLink="$BI$15" lockText="1" noThreeD="1"/>
</file>

<file path=xl/ctrlProps/ctrlProp140.xml><?xml version="1.0" encoding="utf-8"?>
<formControlPr xmlns="http://schemas.microsoft.com/office/spreadsheetml/2009/9/main" objectType="CheckBox" fmlaLink="$BF$23" lockText="1" noThreeD="1"/>
</file>

<file path=xl/ctrlProps/ctrlProp141.xml><?xml version="1.0" encoding="utf-8"?>
<formControlPr xmlns="http://schemas.microsoft.com/office/spreadsheetml/2009/9/main" objectType="CheckBox" checked="Checked" fmlaLink="$BF$30"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BF$16" lockText="1" noThreeD="1"/>
</file>

<file path=xl/ctrlProps/ctrlProp147.xml><?xml version="1.0" encoding="utf-8"?>
<formControlPr xmlns="http://schemas.microsoft.com/office/spreadsheetml/2009/9/main" objectType="CheckBox" fmlaLink="$BF$17" lockText="1" noThreeD="1"/>
</file>

<file path=xl/ctrlProps/ctrlProp148.xml><?xml version="1.0" encoding="utf-8"?>
<formControlPr xmlns="http://schemas.microsoft.com/office/spreadsheetml/2009/9/main" objectType="CheckBox" fmlaLink="$BF$4" lockText="1" noThreeD="1"/>
</file>

<file path=xl/ctrlProps/ctrlProp149.xml><?xml version="1.0" encoding="utf-8"?>
<formControlPr xmlns="http://schemas.microsoft.com/office/spreadsheetml/2009/9/main" objectType="CheckBox" checked="Checked" fmlaLink="$BH$3" lockText="1" noThreeD="1"/>
</file>

<file path=xl/ctrlProps/ctrlProp15.xml><?xml version="1.0" encoding="utf-8"?>
<formControlPr xmlns="http://schemas.microsoft.com/office/spreadsheetml/2009/9/main" objectType="CheckBox" fmlaLink="$BI$16" lockText="1" noThreeD="1"/>
</file>

<file path=xl/ctrlProps/ctrlProp150.xml><?xml version="1.0" encoding="utf-8"?>
<formControlPr xmlns="http://schemas.microsoft.com/office/spreadsheetml/2009/9/main" objectType="CheckBox" fmlaLink="$BH$5" lockText="1" noThreeD="1"/>
</file>

<file path=xl/ctrlProps/ctrlProp151.xml><?xml version="1.0" encoding="utf-8"?>
<formControlPr xmlns="http://schemas.microsoft.com/office/spreadsheetml/2009/9/main" objectType="CheckBox" checked="Checked" fmlaLink="$BH$8" lockText="1" noThreeD="1"/>
</file>

<file path=xl/ctrlProps/ctrlProp152.xml><?xml version="1.0" encoding="utf-8"?>
<formControlPr xmlns="http://schemas.microsoft.com/office/spreadsheetml/2009/9/main" objectType="CheckBox" checked="Checked" fmlaLink="$BH$9" lockText="1" noThreeD="1"/>
</file>

<file path=xl/ctrlProps/ctrlProp153.xml><?xml version="1.0" encoding="utf-8"?>
<formControlPr xmlns="http://schemas.microsoft.com/office/spreadsheetml/2009/9/main" objectType="CheckBox" checked="Checked" fmlaLink="$BH$10" lockText="1" noThreeD="1"/>
</file>

<file path=xl/ctrlProps/ctrlProp154.xml><?xml version="1.0" encoding="utf-8"?>
<formControlPr xmlns="http://schemas.microsoft.com/office/spreadsheetml/2009/9/main" objectType="CheckBox" checked="Checked" fmlaLink="$BH$11" lockText="1" noThreeD="1"/>
</file>

<file path=xl/ctrlProps/ctrlProp155.xml><?xml version="1.0" encoding="utf-8"?>
<formControlPr xmlns="http://schemas.microsoft.com/office/spreadsheetml/2009/9/main" objectType="CheckBox" fmlaLink="$BH$12" lockText="1" noThreeD="1"/>
</file>

<file path=xl/ctrlProps/ctrlProp156.xml><?xml version="1.0" encoding="utf-8"?>
<formControlPr xmlns="http://schemas.microsoft.com/office/spreadsheetml/2009/9/main" objectType="CheckBox" fmlaLink="$BH$19" lockText="1" noThreeD="1"/>
</file>

<file path=xl/ctrlProps/ctrlProp157.xml><?xml version="1.0" encoding="utf-8"?>
<formControlPr xmlns="http://schemas.microsoft.com/office/spreadsheetml/2009/9/main" objectType="CheckBox" fmlaLink="$BH$21" lockText="1" noThreeD="1"/>
</file>

<file path=xl/ctrlProps/ctrlProp158.xml><?xml version="1.0" encoding="utf-8"?>
<formControlPr xmlns="http://schemas.microsoft.com/office/spreadsheetml/2009/9/main" objectType="CheckBox" fmlaLink="$BH$23" lockText="1" noThreeD="1"/>
</file>

<file path=xl/ctrlProps/ctrlProp159.xml><?xml version="1.0" encoding="utf-8"?>
<formControlPr xmlns="http://schemas.microsoft.com/office/spreadsheetml/2009/9/main" objectType="CheckBox" checked="Checked" fmlaLink="$BH$30" lockText="1" noThreeD="1"/>
</file>

<file path=xl/ctrlProps/ctrlProp16.xml><?xml version="1.0" encoding="utf-8"?>
<formControlPr xmlns="http://schemas.microsoft.com/office/spreadsheetml/2009/9/main" objectType="CheckBox" fmlaLink="$BI$17"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BH$16" lockText="1" noThreeD="1"/>
</file>

<file path=xl/ctrlProps/ctrlProp165.xml><?xml version="1.0" encoding="utf-8"?>
<formControlPr xmlns="http://schemas.microsoft.com/office/spreadsheetml/2009/9/main" objectType="CheckBox" fmlaLink="$BH$17" lockText="1" noThreeD="1"/>
</file>

<file path=xl/ctrlProps/ctrlProp166.xml><?xml version="1.0" encoding="utf-8"?>
<formControlPr xmlns="http://schemas.microsoft.com/office/spreadsheetml/2009/9/main" objectType="CheckBox" fmlaLink="$BH$4" lockText="1" noThreeD="1"/>
</file>

<file path=xl/ctrlProps/ctrlProp167.xml><?xml version="1.0" encoding="utf-8"?>
<formControlPr xmlns="http://schemas.microsoft.com/office/spreadsheetml/2009/9/main" objectType="CheckBox" fmlaLink="$BF$14" lockText="1" noThreeD="1"/>
</file>

<file path=xl/ctrlProps/ctrlProp168.xml><?xml version="1.0" encoding="utf-8"?>
<formControlPr xmlns="http://schemas.microsoft.com/office/spreadsheetml/2009/9/main" objectType="CheckBox" fmlaLink="$BH$14" lockText="1" noThreeD="1"/>
</file>

<file path=xl/ctrlProps/ctrlProp169.xml><?xml version="1.0" encoding="utf-8"?>
<formControlPr xmlns="http://schemas.microsoft.com/office/spreadsheetml/2009/9/main" objectType="CheckBox" checked="Checked" fmlaLink="$AZ$3" lockText="1" noThreeD="1"/>
</file>

<file path=xl/ctrlProps/ctrlProp17.xml><?xml version="1.0" encoding="utf-8"?>
<formControlPr xmlns="http://schemas.microsoft.com/office/spreadsheetml/2009/9/main" objectType="CheckBox" fmlaLink="$BI$18" lockText="1" noThreeD="1"/>
</file>

<file path=xl/ctrlProps/ctrlProp170.xml><?xml version="1.0" encoding="utf-8"?>
<formControlPr xmlns="http://schemas.microsoft.com/office/spreadsheetml/2009/9/main" objectType="CheckBox" checked="Checked" fmlaLink="$AZ$4" lockText="1" noThreeD="1"/>
</file>

<file path=xl/ctrlProps/ctrlProp171.xml><?xml version="1.0" encoding="utf-8"?>
<formControlPr xmlns="http://schemas.microsoft.com/office/spreadsheetml/2009/9/main" objectType="CheckBox" checked="Checked" fmlaLink="$AZ$5" lockText="1" noThreeD="1"/>
</file>

<file path=xl/ctrlProps/ctrlProp172.xml><?xml version="1.0" encoding="utf-8"?>
<formControlPr xmlns="http://schemas.microsoft.com/office/spreadsheetml/2009/9/main" objectType="CheckBox" checked="Checked" fmlaLink="$AZ$6" lockText="1" noThreeD="1"/>
</file>

<file path=xl/ctrlProps/ctrlProp173.xml><?xml version="1.0" encoding="utf-8"?>
<formControlPr xmlns="http://schemas.microsoft.com/office/spreadsheetml/2009/9/main" objectType="CheckBox" checked="Checked" fmlaLink="$AZ$7" lockText="1" noThreeD="1"/>
</file>

<file path=xl/ctrlProps/ctrlProp174.xml><?xml version="1.0" encoding="utf-8"?>
<formControlPr xmlns="http://schemas.microsoft.com/office/spreadsheetml/2009/9/main" objectType="CheckBox" fmlaLink="$AZ$9" lockText="1" noThreeD="1"/>
</file>

<file path=xl/ctrlProps/ctrlProp175.xml><?xml version="1.0" encoding="utf-8"?>
<formControlPr xmlns="http://schemas.microsoft.com/office/spreadsheetml/2009/9/main" objectType="CheckBox" fmlaLink="$AZ$12" lockText="1" noThreeD="1"/>
</file>

<file path=xl/ctrlProps/ctrlProp176.xml><?xml version="1.0" encoding="utf-8"?>
<formControlPr xmlns="http://schemas.microsoft.com/office/spreadsheetml/2009/9/main" objectType="CheckBox" fmlaLink="$AZ$13" lockText="1" noThreeD="1"/>
</file>

<file path=xl/ctrlProps/ctrlProp177.xml><?xml version="1.0" encoding="utf-8"?>
<formControlPr xmlns="http://schemas.microsoft.com/office/spreadsheetml/2009/9/main" objectType="CheckBox" fmlaLink="$AZ$15" lockText="1" noThreeD="1"/>
</file>

<file path=xl/ctrlProps/ctrlProp178.xml><?xml version="1.0" encoding="utf-8"?>
<formControlPr xmlns="http://schemas.microsoft.com/office/spreadsheetml/2009/9/main" objectType="CheckBox" fmlaLink="$AZ$17" lockText="1" noThreeD="1"/>
</file>

<file path=xl/ctrlProps/ctrlProp179.xml><?xml version="1.0" encoding="utf-8"?>
<formControlPr xmlns="http://schemas.microsoft.com/office/spreadsheetml/2009/9/main" objectType="CheckBox" fmlaLink="$AZ$19" lockText="1" noThreeD="1"/>
</file>

<file path=xl/ctrlProps/ctrlProp18.xml><?xml version="1.0" encoding="utf-8"?>
<formControlPr xmlns="http://schemas.microsoft.com/office/spreadsheetml/2009/9/main" objectType="CheckBox" checked="Checked" fmlaLink="$BI$20"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AZ$8" lockText="1" noThreeD="1"/>
</file>

<file path=xl/ctrlProps/ctrlProp185.xml><?xml version="1.0" encoding="utf-8"?>
<formControlPr xmlns="http://schemas.microsoft.com/office/spreadsheetml/2009/9/main" objectType="CheckBox" fmlaLink="$AZ$10" lockText="1" noThreeD="1"/>
</file>

<file path=xl/ctrlProps/ctrlProp186.xml><?xml version="1.0" encoding="utf-8"?>
<formControlPr xmlns="http://schemas.microsoft.com/office/spreadsheetml/2009/9/main" objectType="CheckBox" checked="Checked" fmlaLink="$BB$3" lockText="1" noThreeD="1"/>
</file>

<file path=xl/ctrlProps/ctrlProp187.xml><?xml version="1.0" encoding="utf-8"?>
<formControlPr xmlns="http://schemas.microsoft.com/office/spreadsheetml/2009/9/main" objectType="CheckBox" checked="Checked" fmlaLink="$BB$4" lockText="1" noThreeD="1"/>
</file>

<file path=xl/ctrlProps/ctrlProp188.xml><?xml version="1.0" encoding="utf-8"?>
<formControlPr xmlns="http://schemas.microsoft.com/office/spreadsheetml/2009/9/main" objectType="CheckBox" checked="Checked" fmlaLink="$BB$5" lockText="1" noThreeD="1"/>
</file>

<file path=xl/ctrlProps/ctrlProp189.xml><?xml version="1.0" encoding="utf-8"?>
<formControlPr xmlns="http://schemas.microsoft.com/office/spreadsheetml/2009/9/main" objectType="CheckBox" checked="Checked" fmlaLink="$BB$6" lockText="1" noThreeD="1"/>
</file>

<file path=xl/ctrlProps/ctrlProp19.xml><?xml version="1.0" encoding="utf-8"?>
<formControlPr xmlns="http://schemas.microsoft.com/office/spreadsheetml/2009/9/main" objectType="CheckBox" fmlaLink="$BI$22" lockText="1" noThreeD="1"/>
</file>

<file path=xl/ctrlProps/ctrlProp190.xml><?xml version="1.0" encoding="utf-8"?>
<formControlPr xmlns="http://schemas.microsoft.com/office/spreadsheetml/2009/9/main" objectType="CheckBox" checked="Checked" fmlaLink="$BB$7" lockText="1" noThreeD="1"/>
</file>

<file path=xl/ctrlProps/ctrlProp191.xml><?xml version="1.0" encoding="utf-8"?>
<formControlPr xmlns="http://schemas.microsoft.com/office/spreadsheetml/2009/9/main" objectType="CheckBox" fmlaLink="$BB$9" lockText="1" noThreeD="1"/>
</file>

<file path=xl/ctrlProps/ctrlProp192.xml><?xml version="1.0" encoding="utf-8"?>
<formControlPr xmlns="http://schemas.microsoft.com/office/spreadsheetml/2009/9/main" objectType="CheckBox" fmlaLink="$BB$12" lockText="1" noThreeD="1"/>
</file>

<file path=xl/ctrlProps/ctrlProp193.xml><?xml version="1.0" encoding="utf-8"?>
<formControlPr xmlns="http://schemas.microsoft.com/office/spreadsheetml/2009/9/main" objectType="CheckBox" fmlaLink="$BB$13" lockText="1" noThreeD="1"/>
</file>

<file path=xl/ctrlProps/ctrlProp194.xml><?xml version="1.0" encoding="utf-8"?>
<formControlPr xmlns="http://schemas.microsoft.com/office/spreadsheetml/2009/9/main" objectType="CheckBox" fmlaLink="$BB$15" lockText="1" noThreeD="1"/>
</file>

<file path=xl/ctrlProps/ctrlProp195.xml><?xml version="1.0" encoding="utf-8"?>
<formControlPr xmlns="http://schemas.microsoft.com/office/spreadsheetml/2009/9/main" objectType="CheckBox" fmlaLink="$BB$17" lockText="1" noThreeD="1"/>
</file>

<file path=xl/ctrlProps/ctrlProp196.xml><?xml version="1.0" encoding="utf-8"?>
<formControlPr xmlns="http://schemas.microsoft.com/office/spreadsheetml/2009/9/main" objectType="CheckBox" fmlaLink="$BB$19"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AA$4" lockText="1" noThreeD="1"/>
</file>

<file path=xl/ctrlProps/ctrlProp20.xml><?xml version="1.0" encoding="utf-8"?>
<formControlPr xmlns="http://schemas.microsoft.com/office/spreadsheetml/2009/9/main" objectType="CheckBox" fmlaLink="$BI$24"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BB$8" lockText="1" noThreeD="1"/>
</file>

<file path=xl/ctrlProps/ctrlProp202.xml><?xml version="1.0" encoding="utf-8"?>
<formControlPr xmlns="http://schemas.microsoft.com/office/spreadsheetml/2009/9/main" objectType="CheckBox" fmlaLink="$BB$10" lockText="1" noThreeD="1"/>
</file>

<file path=xl/ctrlProps/ctrlProp203.xml><?xml version="1.0" encoding="utf-8"?>
<formControlPr xmlns="http://schemas.microsoft.com/office/spreadsheetml/2009/9/main" objectType="CheckBox" checked="Checked" fmlaLink="$BH$3" lockText="1" noThreeD="1"/>
</file>

<file path=xl/ctrlProps/ctrlProp204.xml><?xml version="1.0" encoding="utf-8"?>
<formControlPr xmlns="http://schemas.microsoft.com/office/spreadsheetml/2009/9/main" objectType="CheckBox" fmlaLink="$BH$4" lockText="1" noThreeD="1"/>
</file>

<file path=xl/ctrlProps/ctrlProp205.xml><?xml version="1.0" encoding="utf-8"?>
<formControlPr xmlns="http://schemas.microsoft.com/office/spreadsheetml/2009/9/main" objectType="CheckBox" fmlaLink="$BH$5" lockText="1" noThreeD="1"/>
</file>

<file path=xl/ctrlProps/ctrlProp206.xml><?xml version="1.0" encoding="utf-8"?>
<formControlPr xmlns="http://schemas.microsoft.com/office/spreadsheetml/2009/9/main" objectType="CheckBox" checked="Checked" fmlaLink="$BH$8" lockText="1" noThreeD="1"/>
</file>

<file path=xl/ctrlProps/ctrlProp207.xml><?xml version="1.0" encoding="utf-8"?>
<formControlPr xmlns="http://schemas.microsoft.com/office/spreadsheetml/2009/9/main" objectType="CheckBox" checked="Checked" fmlaLink="$BH$9" lockText="1" noThreeD="1"/>
</file>

<file path=xl/ctrlProps/ctrlProp208.xml><?xml version="1.0" encoding="utf-8"?>
<formControlPr xmlns="http://schemas.microsoft.com/office/spreadsheetml/2009/9/main" objectType="CheckBox" checked="Checked" fmlaLink="$BH$10" lockText="1" noThreeD="1"/>
</file>

<file path=xl/ctrlProps/ctrlProp209.xml><?xml version="1.0" encoding="utf-8"?>
<formControlPr xmlns="http://schemas.microsoft.com/office/spreadsheetml/2009/9/main" objectType="CheckBox" checked="Checked" fmlaLink="$BH$11" lockText="1" noThreeD="1"/>
</file>

<file path=xl/ctrlProps/ctrlProp21.xml><?xml version="1.0" encoding="utf-8"?>
<formControlPr xmlns="http://schemas.microsoft.com/office/spreadsheetml/2009/9/main" objectType="CheckBox" checked="Checked" fmlaLink="$BI$31" lockText="1" noThreeD="1"/>
</file>

<file path=xl/ctrlProps/ctrlProp210.xml><?xml version="1.0" encoding="utf-8"?>
<formControlPr xmlns="http://schemas.microsoft.com/office/spreadsheetml/2009/9/main" objectType="CheckBox" fmlaLink="$BH$12" lockText="1" noThreeD="1"/>
</file>

<file path=xl/ctrlProps/ctrlProp211.xml><?xml version="1.0" encoding="utf-8"?>
<formControlPr xmlns="http://schemas.microsoft.com/office/spreadsheetml/2009/9/main" objectType="CheckBox" fmlaLink="$BH$13" lockText="1" noThreeD="1"/>
</file>

<file path=xl/ctrlProps/ctrlProp212.xml><?xml version="1.0" encoding="utf-8"?>
<formControlPr xmlns="http://schemas.microsoft.com/office/spreadsheetml/2009/9/main" objectType="CheckBox" fmlaLink="$BH$14" lockText="1" noThreeD="1"/>
</file>

<file path=xl/ctrlProps/ctrlProp213.xml><?xml version="1.0" encoding="utf-8"?>
<formControlPr xmlns="http://schemas.microsoft.com/office/spreadsheetml/2009/9/main" objectType="CheckBox" fmlaLink="$BH$16" lockText="1" noThreeD="1"/>
</file>

<file path=xl/ctrlProps/ctrlProp214.xml><?xml version="1.0" encoding="utf-8"?>
<formControlPr xmlns="http://schemas.microsoft.com/office/spreadsheetml/2009/9/main" objectType="CheckBox" fmlaLink="$BH$17" lockText="1" noThreeD="1"/>
</file>

<file path=xl/ctrlProps/ctrlProp215.xml><?xml version="1.0" encoding="utf-8"?>
<formControlPr xmlns="http://schemas.microsoft.com/office/spreadsheetml/2009/9/main" objectType="CheckBox" fmlaLink="$BH$19" lockText="1" noThreeD="1"/>
</file>

<file path=xl/ctrlProps/ctrlProp216.xml><?xml version="1.0" encoding="utf-8"?>
<formControlPr xmlns="http://schemas.microsoft.com/office/spreadsheetml/2009/9/main" objectType="CheckBox" fmlaLink="$BH$21" lockText="1" noThreeD="1"/>
</file>

<file path=xl/ctrlProps/ctrlProp217.xml><?xml version="1.0" encoding="utf-8"?>
<formControlPr xmlns="http://schemas.microsoft.com/office/spreadsheetml/2009/9/main" objectType="CheckBox" fmlaLink="$BH$23" lockText="1" noThreeD="1"/>
</file>

<file path=xl/ctrlProps/ctrlProp218.xml><?xml version="1.0" encoding="utf-8"?>
<formControlPr xmlns="http://schemas.microsoft.com/office/spreadsheetml/2009/9/main" objectType="CheckBox" checked="Checked" fmlaLink="$BG$28"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fmlaLink="$BJ$3" lockText="1" noThreeD="1"/>
</file>

<file path=xl/ctrlProps/ctrlProp224.xml><?xml version="1.0" encoding="utf-8"?>
<formControlPr xmlns="http://schemas.microsoft.com/office/spreadsheetml/2009/9/main" objectType="CheckBox" fmlaLink="$BJ$4" lockText="1" noThreeD="1"/>
</file>

<file path=xl/ctrlProps/ctrlProp225.xml><?xml version="1.0" encoding="utf-8"?>
<formControlPr xmlns="http://schemas.microsoft.com/office/spreadsheetml/2009/9/main" objectType="CheckBox" fmlaLink="$BJ$5" lockText="1" noThreeD="1"/>
</file>

<file path=xl/ctrlProps/ctrlProp226.xml><?xml version="1.0" encoding="utf-8"?>
<formControlPr xmlns="http://schemas.microsoft.com/office/spreadsheetml/2009/9/main" objectType="CheckBox" checked="Checked" fmlaLink="$BJ$8" lockText="1" noThreeD="1"/>
</file>

<file path=xl/ctrlProps/ctrlProp227.xml><?xml version="1.0" encoding="utf-8"?>
<formControlPr xmlns="http://schemas.microsoft.com/office/spreadsheetml/2009/9/main" objectType="CheckBox" checked="Checked" fmlaLink="$BJ$9" lockText="1" noThreeD="1"/>
</file>

<file path=xl/ctrlProps/ctrlProp228.xml><?xml version="1.0" encoding="utf-8"?>
<formControlPr xmlns="http://schemas.microsoft.com/office/spreadsheetml/2009/9/main" objectType="CheckBox" checked="Checked" fmlaLink="$BJ$10" lockText="1" noThreeD="1"/>
</file>

<file path=xl/ctrlProps/ctrlProp229.xml><?xml version="1.0" encoding="utf-8"?>
<formControlPr xmlns="http://schemas.microsoft.com/office/spreadsheetml/2009/9/main" objectType="CheckBox" checked="Checked" fmlaLink="$BJ$11"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BJ$12" lockText="1" noThreeD="1"/>
</file>

<file path=xl/ctrlProps/ctrlProp231.xml><?xml version="1.0" encoding="utf-8"?>
<formControlPr xmlns="http://schemas.microsoft.com/office/spreadsheetml/2009/9/main" objectType="CheckBox" fmlaLink="$BJ$13" lockText="1" noThreeD="1"/>
</file>

<file path=xl/ctrlProps/ctrlProp232.xml><?xml version="1.0" encoding="utf-8"?>
<formControlPr xmlns="http://schemas.microsoft.com/office/spreadsheetml/2009/9/main" objectType="CheckBox" fmlaLink="$BJ$14" lockText="1" noThreeD="1"/>
</file>

<file path=xl/ctrlProps/ctrlProp233.xml><?xml version="1.0" encoding="utf-8"?>
<formControlPr xmlns="http://schemas.microsoft.com/office/spreadsheetml/2009/9/main" objectType="CheckBox" fmlaLink="$BJ$16" lockText="1" noThreeD="1"/>
</file>

<file path=xl/ctrlProps/ctrlProp234.xml><?xml version="1.0" encoding="utf-8"?>
<formControlPr xmlns="http://schemas.microsoft.com/office/spreadsheetml/2009/9/main" objectType="CheckBox" fmlaLink="$BJ$17" lockText="1" noThreeD="1"/>
</file>

<file path=xl/ctrlProps/ctrlProp235.xml><?xml version="1.0" encoding="utf-8"?>
<formControlPr xmlns="http://schemas.microsoft.com/office/spreadsheetml/2009/9/main" objectType="CheckBox" fmlaLink="$BJ$19" lockText="1" noThreeD="1"/>
</file>

<file path=xl/ctrlProps/ctrlProp236.xml><?xml version="1.0" encoding="utf-8"?>
<formControlPr xmlns="http://schemas.microsoft.com/office/spreadsheetml/2009/9/main" objectType="CheckBox" fmlaLink="$BJ$21" lockText="1" noThreeD="1"/>
</file>

<file path=xl/ctrlProps/ctrlProp237.xml><?xml version="1.0" encoding="utf-8"?>
<formControlPr xmlns="http://schemas.microsoft.com/office/spreadsheetml/2009/9/main" objectType="CheckBox" fmlaLink="$BJ$23" lockText="1" noThreeD="1"/>
</file>

<file path=xl/ctrlProps/ctrlProp238.xml><?xml version="1.0" encoding="utf-8"?>
<formControlPr xmlns="http://schemas.microsoft.com/office/spreadsheetml/2009/9/main" objectType="CheckBox" checked="Checked" fmlaLink="$BI$28"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fmlaLink="$BD$3" lockText="1" noThreeD="1"/>
</file>

<file path=xl/ctrlProps/ctrlProp252.xml><?xml version="1.0" encoding="utf-8"?>
<formControlPr xmlns="http://schemas.microsoft.com/office/spreadsheetml/2009/9/main" objectType="CheckBox" fmlaLink="$BD$4" lockText="1" noThreeD="1"/>
</file>

<file path=xl/ctrlProps/ctrlProp253.xml><?xml version="1.0" encoding="utf-8"?>
<formControlPr xmlns="http://schemas.microsoft.com/office/spreadsheetml/2009/9/main" objectType="CheckBox" fmlaLink="$BD$5" lockText="1" noThreeD="1"/>
</file>

<file path=xl/ctrlProps/ctrlProp254.xml><?xml version="1.0" encoding="utf-8"?>
<formControlPr xmlns="http://schemas.microsoft.com/office/spreadsheetml/2009/9/main" objectType="CheckBox" fmlaLink="$BD$6" lockText="1" noThreeD="1"/>
</file>

<file path=xl/ctrlProps/ctrlProp255.xml><?xml version="1.0" encoding="utf-8"?>
<formControlPr xmlns="http://schemas.microsoft.com/office/spreadsheetml/2009/9/main" objectType="CheckBox" checked="Checked" fmlaLink="$BD$9" lockText="1" noThreeD="1"/>
</file>

<file path=xl/ctrlProps/ctrlProp256.xml><?xml version="1.0" encoding="utf-8"?>
<formControlPr xmlns="http://schemas.microsoft.com/office/spreadsheetml/2009/9/main" objectType="CheckBox" checked="Checked" fmlaLink="$BD$10" lockText="1" noThreeD="1"/>
</file>

<file path=xl/ctrlProps/ctrlProp257.xml><?xml version="1.0" encoding="utf-8"?>
<formControlPr xmlns="http://schemas.microsoft.com/office/spreadsheetml/2009/9/main" objectType="CheckBox" checked="Checked" fmlaLink="$BD$11" lockText="1" noThreeD="1"/>
</file>

<file path=xl/ctrlProps/ctrlProp258.xml><?xml version="1.0" encoding="utf-8"?>
<formControlPr xmlns="http://schemas.microsoft.com/office/spreadsheetml/2009/9/main" objectType="CheckBox" checked="Checked" fmlaLink="$BD$12" lockText="1" noThreeD="1"/>
</file>

<file path=xl/ctrlProps/ctrlProp259.xml><?xml version="1.0" encoding="utf-8"?>
<formControlPr xmlns="http://schemas.microsoft.com/office/spreadsheetml/2009/9/main" objectType="CheckBox" fmlaLink="$BD$13" lockText="1" noThreeD="1"/>
</file>

<file path=xl/ctrlProps/ctrlProp26.xml><?xml version="1.0" encoding="utf-8"?>
<formControlPr xmlns="http://schemas.microsoft.com/office/spreadsheetml/2009/9/main" objectType="CheckBox" checked="Checked" fmlaLink="$BK$4" lockText="1" noThreeD="1"/>
</file>

<file path=xl/ctrlProps/ctrlProp260.xml><?xml version="1.0" encoding="utf-8"?>
<formControlPr xmlns="http://schemas.microsoft.com/office/spreadsheetml/2009/9/main" objectType="CheckBox" fmlaLink="$BD$14" lockText="1" noThreeD="1"/>
</file>

<file path=xl/ctrlProps/ctrlProp261.xml><?xml version="1.0" encoding="utf-8"?>
<formControlPr xmlns="http://schemas.microsoft.com/office/spreadsheetml/2009/9/main" objectType="CheckBox" fmlaLink="$BD$15" lockText="1" noThreeD="1"/>
</file>

<file path=xl/ctrlProps/ctrlProp262.xml><?xml version="1.0" encoding="utf-8"?>
<formControlPr xmlns="http://schemas.microsoft.com/office/spreadsheetml/2009/9/main" objectType="CheckBox" fmlaLink="$BD$16" lockText="1" noThreeD="1"/>
</file>

<file path=xl/ctrlProps/ctrlProp263.xml><?xml version="1.0" encoding="utf-8"?>
<formControlPr xmlns="http://schemas.microsoft.com/office/spreadsheetml/2009/9/main" objectType="CheckBox" fmlaLink="$BD$17" lockText="1" noThreeD="1"/>
</file>

<file path=xl/ctrlProps/ctrlProp264.xml><?xml version="1.0" encoding="utf-8"?>
<formControlPr xmlns="http://schemas.microsoft.com/office/spreadsheetml/2009/9/main" objectType="CheckBox" fmlaLink="$BD$19" lockText="1" noThreeD="1"/>
</file>

<file path=xl/ctrlProps/ctrlProp265.xml><?xml version="1.0" encoding="utf-8"?>
<formControlPr xmlns="http://schemas.microsoft.com/office/spreadsheetml/2009/9/main" objectType="CheckBox" fmlaLink="$BD$21" lockText="1" noThreeD="1"/>
</file>

<file path=xl/ctrlProps/ctrlProp266.xml><?xml version="1.0" encoding="utf-8"?>
<formControlPr xmlns="http://schemas.microsoft.com/office/spreadsheetml/2009/9/main" objectType="CheckBox" fmlaLink="$BD$23" lockText="1" noThreeD="1"/>
</file>

<file path=xl/ctrlProps/ctrlProp267.xml><?xml version="1.0" encoding="utf-8"?>
<formControlPr xmlns="http://schemas.microsoft.com/office/spreadsheetml/2009/9/main" objectType="CheckBox" checked="Checked" fmlaLink="$BE$3" lockText="1" noThreeD="1"/>
</file>

<file path=xl/ctrlProps/ctrlProp268.xml><?xml version="1.0" encoding="utf-8"?>
<formControlPr xmlns="http://schemas.microsoft.com/office/spreadsheetml/2009/9/main" objectType="CheckBox" fmlaLink="$BE$4" lockText="1" noThreeD="1"/>
</file>

<file path=xl/ctrlProps/ctrlProp269.xml><?xml version="1.0" encoding="utf-8"?>
<formControlPr xmlns="http://schemas.microsoft.com/office/spreadsheetml/2009/9/main" objectType="CheckBox" fmlaLink="$BE$5" lockText="1" noThreeD="1"/>
</file>

<file path=xl/ctrlProps/ctrlProp27.xml><?xml version="1.0" encoding="utf-8"?>
<formControlPr xmlns="http://schemas.microsoft.com/office/spreadsheetml/2009/9/main" objectType="CheckBox" checked="Checked" fmlaLink="$BK$5" lockText="1" noThreeD="1"/>
</file>

<file path=xl/ctrlProps/ctrlProp270.xml><?xml version="1.0" encoding="utf-8"?>
<formControlPr xmlns="http://schemas.microsoft.com/office/spreadsheetml/2009/9/main" objectType="CheckBox" fmlaLink="$BE$6" lockText="1" noThreeD="1"/>
</file>

<file path=xl/ctrlProps/ctrlProp271.xml><?xml version="1.0" encoding="utf-8"?>
<formControlPr xmlns="http://schemas.microsoft.com/office/spreadsheetml/2009/9/main" objectType="CheckBox" checked="Checked" fmlaLink="$BE$9" lockText="1" noThreeD="1"/>
</file>

<file path=xl/ctrlProps/ctrlProp272.xml><?xml version="1.0" encoding="utf-8"?>
<formControlPr xmlns="http://schemas.microsoft.com/office/spreadsheetml/2009/9/main" objectType="CheckBox" checked="Checked" fmlaLink="$BE$10" lockText="1" noThreeD="1"/>
</file>

<file path=xl/ctrlProps/ctrlProp273.xml><?xml version="1.0" encoding="utf-8"?>
<formControlPr xmlns="http://schemas.microsoft.com/office/spreadsheetml/2009/9/main" objectType="CheckBox" checked="Checked" fmlaLink="$BE$11" lockText="1" noThreeD="1"/>
</file>

<file path=xl/ctrlProps/ctrlProp274.xml><?xml version="1.0" encoding="utf-8"?>
<formControlPr xmlns="http://schemas.microsoft.com/office/spreadsheetml/2009/9/main" objectType="CheckBox" checked="Checked" fmlaLink="$BE$12" lockText="1" noThreeD="1"/>
</file>

<file path=xl/ctrlProps/ctrlProp275.xml><?xml version="1.0" encoding="utf-8"?>
<formControlPr xmlns="http://schemas.microsoft.com/office/spreadsheetml/2009/9/main" objectType="CheckBox" fmlaLink="$BE$13" lockText="1" noThreeD="1"/>
</file>

<file path=xl/ctrlProps/ctrlProp276.xml><?xml version="1.0" encoding="utf-8"?>
<formControlPr xmlns="http://schemas.microsoft.com/office/spreadsheetml/2009/9/main" objectType="CheckBox" fmlaLink="$BE$14" lockText="1" noThreeD="1"/>
</file>

<file path=xl/ctrlProps/ctrlProp277.xml><?xml version="1.0" encoding="utf-8"?>
<formControlPr xmlns="http://schemas.microsoft.com/office/spreadsheetml/2009/9/main" objectType="CheckBox" fmlaLink="$BE$15" lockText="1" noThreeD="1"/>
</file>

<file path=xl/ctrlProps/ctrlProp278.xml><?xml version="1.0" encoding="utf-8"?>
<formControlPr xmlns="http://schemas.microsoft.com/office/spreadsheetml/2009/9/main" objectType="CheckBox" fmlaLink="$BE$16" lockText="1" noThreeD="1"/>
</file>

<file path=xl/ctrlProps/ctrlProp279.xml><?xml version="1.0" encoding="utf-8"?>
<formControlPr xmlns="http://schemas.microsoft.com/office/spreadsheetml/2009/9/main" objectType="CheckBox" fmlaLink="$BE$17" lockText="1" noThreeD="1"/>
</file>

<file path=xl/ctrlProps/ctrlProp28.xml><?xml version="1.0" encoding="utf-8"?>
<formControlPr xmlns="http://schemas.microsoft.com/office/spreadsheetml/2009/9/main" objectType="CheckBox" checked="Checked" fmlaLink="$BK$6" lockText="1" noThreeD="1"/>
</file>

<file path=xl/ctrlProps/ctrlProp280.xml><?xml version="1.0" encoding="utf-8"?>
<formControlPr xmlns="http://schemas.microsoft.com/office/spreadsheetml/2009/9/main" objectType="CheckBox" fmlaLink="$BE$19" lockText="1" noThreeD="1"/>
</file>

<file path=xl/ctrlProps/ctrlProp281.xml><?xml version="1.0" encoding="utf-8"?>
<formControlPr xmlns="http://schemas.microsoft.com/office/spreadsheetml/2009/9/main" objectType="CheckBox" fmlaLink="$BE$21" lockText="1" noThreeD="1"/>
</file>

<file path=xl/ctrlProps/ctrlProp282.xml><?xml version="1.0" encoding="utf-8"?>
<formControlPr xmlns="http://schemas.microsoft.com/office/spreadsheetml/2009/9/main" objectType="CheckBox" fmlaLink="$BE$23" lockText="1" noThreeD="1"/>
</file>

<file path=xl/ctrlProps/ctrlProp283.xml><?xml version="1.0" encoding="utf-8"?>
<formControlPr xmlns="http://schemas.microsoft.com/office/spreadsheetml/2009/9/main" objectType="CheckBox" fmlaLink="$BD$17"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fmlaLink="$BL$6" lockText="1" noThreeD="1"/>
</file>

<file path=xl/ctrlProps/ctrlProp286.xml><?xml version="1.0" encoding="utf-8"?>
<formControlPr xmlns="http://schemas.microsoft.com/office/spreadsheetml/2009/9/main" objectType="CheckBox" checked="Checked" fmlaLink="$BL$23"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fmlaLink="$BN$6" lockText="1" noThreeD="1"/>
</file>

<file path=xl/ctrlProps/ctrlProp289.xml><?xml version="1.0" encoding="utf-8"?>
<formControlPr xmlns="http://schemas.microsoft.com/office/spreadsheetml/2009/9/main" objectType="CheckBox" checked="Checked" fmlaLink="$BN$23" lockText="1" noThreeD="1"/>
</file>

<file path=xl/ctrlProps/ctrlProp29.xml><?xml version="1.0" encoding="utf-8"?>
<formControlPr xmlns="http://schemas.microsoft.com/office/spreadsheetml/2009/9/main" objectType="CheckBox" checked="Checked" fmlaLink="$BK$7"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fmlaLink="$BK$8" lockText="1" noThreeD="1"/>
</file>

<file path=xl/ctrlProps/ctrlProp31.xml><?xml version="1.0" encoding="utf-8"?>
<formControlPr xmlns="http://schemas.microsoft.com/office/spreadsheetml/2009/9/main" objectType="CheckBox" checked="Checked" fmlaLink="$BK$10" lockText="1" noThreeD="1"/>
</file>

<file path=xl/ctrlProps/ctrlProp32.xml><?xml version="1.0" encoding="utf-8"?>
<formControlPr xmlns="http://schemas.microsoft.com/office/spreadsheetml/2009/9/main" objectType="CheckBox" fmlaLink="$BK$11" lockText="1" noThreeD="1"/>
</file>

<file path=xl/ctrlProps/ctrlProp33.xml><?xml version="1.0" encoding="utf-8"?>
<formControlPr xmlns="http://schemas.microsoft.com/office/spreadsheetml/2009/9/main" objectType="CheckBox" fmlaLink="$BK$12" lockText="1" noThreeD="1"/>
</file>

<file path=xl/ctrlProps/ctrlProp34.xml><?xml version="1.0" encoding="utf-8"?>
<formControlPr xmlns="http://schemas.microsoft.com/office/spreadsheetml/2009/9/main" objectType="CheckBox" fmlaLink="$BK$13" lockText="1" noThreeD="1"/>
</file>

<file path=xl/ctrlProps/ctrlProp35.xml><?xml version="1.0" encoding="utf-8"?>
<formControlPr xmlns="http://schemas.microsoft.com/office/spreadsheetml/2009/9/main" objectType="CheckBox" fmlaLink="$BK$14" lockText="1" noThreeD="1"/>
</file>

<file path=xl/ctrlProps/ctrlProp36.xml><?xml version="1.0" encoding="utf-8"?>
<formControlPr xmlns="http://schemas.microsoft.com/office/spreadsheetml/2009/9/main" objectType="CheckBox" fmlaLink="$BK$15" lockText="1" noThreeD="1"/>
</file>

<file path=xl/ctrlProps/ctrlProp37.xml><?xml version="1.0" encoding="utf-8"?>
<formControlPr xmlns="http://schemas.microsoft.com/office/spreadsheetml/2009/9/main" objectType="CheckBox" fmlaLink="$BK$16" lockText="1" noThreeD="1"/>
</file>

<file path=xl/ctrlProps/ctrlProp38.xml><?xml version="1.0" encoding="utf-8"?>
<formControlPr xmlns="http://schemas.microsoft.com/office/spreadsheetml/2009/9/main" objectType="CheckBox" fmlaLink="$BK$17" lockText="1" noThreeD="1"/>
</file>

<file path=xl/ctrlProps/ctrlProp39.xml><?xml version="1.0" encoding="utf-8"?>
<formControlPr xmlns="http://schemas.microsoft.com/office/spreadsheetml/2009/9/main" objectType="CheckBox" fmlaLink="$BK$18" lockText="1" noThreeD="1"/>
</file>

<file path=xl/ctrlProps/ctrlProp4.xml><?xml version="1.0" encoding="utf-8"?>
<formControlPr xmlns="http://schemas.microsoft.com/office/spreadsheetml/2009/9/main" objectType="CheckBox" checked="Checked" fmlaLink="$BI$4" lockText="1" noThreeD="1"/>
</file>

<file path=xl/ctrlProps/ctrlProp40.xml><?xml version="1.0" encoding="utf-8"?>
<formControlPr xmlns="http://schemas.microsoft.com/office/spreadsheetml/2009/9/main" objectType="CheckBox" fmlaLink="$BK$20" lockText="1" noThreeD="1"/>
</file>

<file path=xl/ctrlProps/ctrlProp41.xml><?xml version="1.0" encoding="utf-8"?>
<formControlPr xmlns="http://schemas.microsoft.com/office/spreadsheetml/2009/9/main" objectType="CheckBox" fmlaLink="$BK$22" lockText="1" noThreeD="1"/>
</file>

<file path=xl/ctrlProps/ctrlProp42.xml><?xml version="1.0" encoding="utf-8"?>
<formControlPr xmlns="http://schemas.microsoft.com/office/spreadsheetml/2009/9/main" objectType="CheckBox" fmlaLink="$BK$24" lockText="1" noThreeD="1"/>
</file>

<file path=xl/ctrlProps/ctrlProp43.xml><?xml version="1.0" encoding="utf-8"?>
<formControlPr xmlns="http://schemas.microsoft.com/office/spreadsheetml/2009/9/main" objectType="CheckBox" checked="Checked" fmlaLink="$BK$31"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fmlaLink="$BG$3" lockText="1" noThreeD="1"/>
</file>

<file path=xl/ctrlProps/ctrlProp5.xml><?xml version="1.0" encoding="utf-8"?>
<formControlPr xmlns="http://schemas.microsoft.com/office/spreadsheetml/2009/9/main" objectType="CheckBox" checked="Checked" fmlaLink="$BI$5" lockText="1" noThreeD="1"/>
</file>

<file path=xl/ctrlProps/ctrlProp50.xml><?xml version="1.0" encoding="utf-8"?>
<formControlPr xmlns="http://schemas.microsoft.com/office/spreadsheetml/2009/9/main" objectType="CheckBox" checked="Checked" fmlaLink="$BG$4" lockText="1" noThreeD="1"/>
</file>

<file path=xl/ctrlProps/ctrlProp51.xml><?xml version="1.0" encoding="utf-8"?>
<formControlPr xmlns="http://schemas.microsoft.com/office/spreadsheetml/2009/9/main" objectType="CheckBox" checked="Checked" fmlaLink="$BG$5" lockText="1" noThreeD="1"/>
</file>

<file path=xl/ctrlProps/ctrlProp52.xml><?xml version="1.0" encoding="utf-8"?>
<formControlPr xmlns="http://schemas.microsoft.com/office/spreadsheetml/2009/9/main" objectType="CheckBox" checked="Checked" fmlaLink="$BG$6" lockText="1" noThreeD="1"/>
</file>

<file path=xl/ctrlProps/ctrlProp53.xml><?xml version="1.0" encoding="utf-8"?>
<formControlPr xmlns="http://schemas.microsoft.com/office/spreadsheetml/2009/9/main" objectType="CheckBox" checked="Checked" fmlaLink="$BG$7" lockText="1" noThreeD="1"/>
</file>

<file path=xl/ctrlProps/ctrlProp54.xml><?xml version="1.0" encoding="utf-8"?>
<formControlPr xmlns="http://schemas.microsoft.com/office/spreadsheetml/2009/9/main" objectType="CheckBox" fmlaLink="$BG$8" lockText="1" noThreeD="1"/>
</file>

<file path=xl/ctrlProps/ctrlProp55.xml><?xml version="1.0" encoding="utf-8"?>
<formControlPr xmlns="http://schemas.microsoft.com/office/spreadsheetml/2009/9/main" objectType="CheckBox" fmlaLink="$BG$10" lockText="1" noThreeD="1"/>
</file>

<file path=xl/ctrlProps/ctrlProp56.xml><?xml version="1.0" encoding="utf-8"?>
<formControlPr xmlns="http://schemas.microsoft.com/office/spreadsheetml/2009/9/main" objectType="CheckBox" fmlaLink="$BG$11" lockText="1" noThreeD="1"/>
</file>

<file path=xl/ctrlProps/ctrlProp57.xml><?xml version="1.0" encoding="utf-8"?>
<formControlPr xmlns="http://schemas.microsoft.com/office/spreadsheetml/2009/9/main" objectType="CheckBox" fmlaLink="$BG$12" lockText="1" noThreeD="1"/>
</file>

<file path=xl/ctrlProps/ctrlProp58.xml><?xml version="1.0" encoding="utf-8"?>
<formControlPr xmlns="http://schemas.microsoft.com/office/spreadsheetml/2009/9/main" objectType="CheckBox" fmlaLink="$BG$14" lockText="1" noThreeD="1"/>
</file>

<file path=xl/ctrlProps/ctrlProp59.xml><?xml version="1.0" encoding="utf-8"?>
<formControlPr xmlns="http://schemas.microsoft.com/office/spreadsheetml/2009/9/main" objectType="CheckBox" fmlaLink="$BG$16" lockText="1" noThreeD="1"/>
</file>

<file path=xl/ctrlProps/ctrlProp6.xml><?xml version="1.0" encoding="utf-8"?>
<formControlPr xmlns="http://schemas.microsoft.com/office/spreadsheetml/2009/9/main" objectType="CheckBox" checked="Checked" fmlaLink="$BI$6" lockText="1" noThreeD="1"/>
</file>

<file path=xl/ctrlProps/ctrlProp60.xml><?xml version="1.0" encoding="utf-8"?>
<formControlPr xmlns="http://schemas.microsoft.com/office/spreadsheetml/2009/9/main" objectType="CheckBox" fmlaLink="$BG$1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BI$3" lockText="1" noThreeD="1"/>
</file>

<file path=xl/ctrlProps/ctrlProp63.xml><?xml version="1.0" encoding="utf-8"?>
<formControlPr xmlns="http://schemas.microsoft.com/office/spreadsheetml/2009/9/main" objectType="CheckBox" checked="Checked" fmlaLink="$BI$4" lockText="1" noThreeD="1"/>
</file>

<file path=xl/ctrlProps/ctrlProp64.xml><?xml version="1.0" encoding="utf-8"?>
<formControlPr xmlns="http://schemas.microsoft.com/office/spreadsheetml/2009/9/main" objectType="CheckBox" fmlaLink="$BI$5" lockText="1" noThreeD="1"/>
</file>

<file path=xl/ctrlProps/ctrlProp65.xml><?xml version="1.0" encoding="utf-8"?>
<formControlPr xmlns="http://schemas.microsoft.com/office/spreadsheetml/2009/9/main" objectType="CheckBox" fmlaLink="$BI$6" lockText="1" noThreeD="1"/>
</file>

<file path=xl/ctrlProps/ctrlProp66.xml><?xml version="1.0" encoding="utf-8"?>
<formControlPr xmlns="http://schemas.microsoft.com/office/spreadsheetml/2009/9/main" objectType="CheckBox" checked="Checked" fmlaLink="$BI$7" lockText="1" noThreeD="1"/>
</file>

<file path=xl/ctrlProps/ctrlProp67.xml><?xml version="1.0" encoding="utf-8"?>
<formControlPr xmlns="http://schemas.microsoft.com/office/spreadsheetml/2009/9/main" objectType="CheckBox" fmlaLink="$BI$8" lockText="1" noThreeD="1"/>
</file>

<file path=xl/ctrlProps/ctrlProp68.xml><?xml version="1.0" encoding="utf-8"?>
<formControlPr xmlns="http://schemas.microsoft.com/office/spreadsheetml/2009/9/main" objectType="CheckBox" checked="Checked" fmlaLink="$BI$10" lockText="1" noThreeD="1"/>
</file>

<file path=xl/ctrlProps/ctrlProp69.xml><?xml version="1.0" encoding="utf-8"?>
<formControlPr xmlns="http://schemas.microsoft.com/office/spreadsheetml/2009/9/main" objectType="CheckBox" fmlaLink="$BI$11" lockText="1" noThreeD="1"/>
</file>

<file path=xl/ctrlProps/ctrlProp7.xml><?xml version="1.0" encoding="utf-8"?>
<formControlPr xmlns="http://schemas.microsoft.com/office/spreadsheetml/2009/9/main" objectType="CheckBox" checked="Checked" fmlaLink="$BI$7" lockText="1" noThreeD="1"/>
</file>

<file path=xl/ctrlProps/ctrlProp70.xml><?xml version="1.0" encoding="utf-8"?>
<formControlPr xmlns="http://schemas.microsoft.com/office/spreadsheetml/2009/9/main" objectType="CheckBox" checked="Checked" fmlaLink="$BI$12" lockText="1" noThreeD="1"/>
</file>

<file path=xl/ctrlProps/ctrlProp71.xml><?xml version="1.0" encoding="utf-8"?>
<formControlPr xmlns="http://schemas.microsoft.com/office/spreadsheetml/2009/9/main" objectType="CheckBox" fmlaLink="$BI$14" lockText="1" noThreeD="1"/>
</file>

<file path=xl/ctrlProps/ctrlProp72.xml><?xml version="1.0" encoding="utf-8"?>
<formControlPr xmlns="http://schemas.microsoft.com/office/spreadsheetml/2009/9/main" objectType="CheckBox" fmlaLink="$BI$16" lockText="1" noThreeD="1"/>
</file>

<file path=xl/ctrlProps/ctrlProp73.xml><?xml version="1.0" encoding="utf-8"?>
<formControlPr xmlns="http://schemas.microsoft.com/office/spreadsheetml/2009/9/main" objectType="CheckBox" fmlaLink="$BI$18"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BI$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fmlaLink="BG32" lockText="1" noThreeD="1"/>
</file>

<file path=xl/ctrlProps/ctrlProp83.xml><?xml version="1.0" encoding="utf-8"?>
<formControlPr xmlns="http://schemas.microsoft.com/office/spreadsheetml/2009/9/main" objectType="CheckBox" checked="Checked" fmlaLink="$BI$32" lockText="1" noThreeD="1"/>
</file>

<file path=xl/ctrlProps/ctrlProp84.xml><?xml version="1.0" encoding="utf-8"?>
<formControlPr xmlns="http://schemas.microsoft.com/office/spreadsheetml/2009/9/main" objectType="CheckBox" checked="Checked" fmlaLink="$BG$3" lockText="1" noThreeD="1"/>
</file>

<file path=xl/ctrlProps/ctrlProp85.xml><?xml version="1.0" encoding="utf-8"?>
<formControlPr xmlns="http://schemas.microsoft.com/office/spreadsheetml/2009/9/main" objectType="CheckBox" checked="Checked" fmlaLink="$BG$4"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fmlaLink="$BG$8" lockText="1" noThreeD="1"/>
</file>

<file path=xl/ctrlProps/ctrlProp89.xml><?xml version="1.0" encoding="utf-8"?>
<formControlPr xmlns="http://schemas.microsoft.com/office/spreadsheetml/2009/9/main" objectType="CheckBox" checked="Checked" fmlaLink="$BG$10" lockText="1" noThreeD="1"/>
</file>

<file path=xl/ctrlProps/ctrlProp9.xml><?xml version="1.0" encoding="utf-8"?>
<formControlPr xmlns="http://schemas.microsoft.com/office/spreadsheetml/2009/9/main" objectType="CheckBox" fmlaLink="$BI$10" lockText="1" noThreeD="1"/>
</file>

<file path=xl/ctrlProps/ctrlProp90.xml><?xml version="1.0" encoding="utf-8"?>
<formControlPr xmlns="http://schemas.microsoft.com/office/spreadsheetml/2009/9/main" objectType="CheckBox" checked="Checked" fmlaLink="$BG$13" lockText="1" noThreeD="1"/>
</file>

<file path=xl/ctrlProps/ctrlProp91.xml><?xml version="1.0" encoding="utf-8"?>
<formControlPr xmlns="http://schemas.microsoft.com/office/spreadsheetml/2009/9/main" objectType="CheckBox" fmlaLink="$BG$15" lockText="1" noThreeD="1"/>
</file>

<file path=xl/ctrlProps/ctrlProp92.xml><?xml version="1.0" encoding="utf-8"?>
<formControlPr xmlns="http://schemas.microsoft.com/office/spreadsheetml/2009/9/main" objectType="CheckBox" fmlaLink="$BG$17" lockText="1" noThreeD="1"/>
</file>

<file path=xl/ctrlProps/ctrlProp93.xml><?xml version="1.0" encoding="utf-8"?>
<formControlPr xmlns="http://schemas.microsoft.com/office/spreadsheetml/2009/9/main" objectType="CheckBox" fmlaLink="$BG$20" lockText="1" noThreeD="1"/>
</file>

<file path=xl/ctrlProps/ctrlProp94.xml><?xml version="1.0" encoding="utf-8"?>
<formControlPr xmlns="http://schemas.microsoft.com/office/spreadsheetml/2009/9/main" objectType="CheckBox" fmlaLink="$BG$25" lockText="1" noThreeD="1"/>
</file>

<file path=xl/ctrlProps/ctrlProp95.xml><?xml version="1.0" encoding="utf-8"?>
<formControlPr xmlns="http://schemas.microsoft.com/office/spreadsheetml/2009/9/main" objectType="CheckBox" fmlaLink="$BG$28" lockText="1" noThreeD="1"/>
</file>

<file path=xl/ctrlProps/ctrlProp96.xml><?xml version="1.0" encoding="utf-8"?>
<formControlPr xmlns="http://schemas.microsoft.com/office/spreadsheetml/2009/9/main" objectType="CheckBox" fmlaLink="$BG$30" lockText="1" noThreeD="1"/>
</file>

<file path=xl/ctrlProps/ctrlProp97.xml><?xml version="1.0" encoding="utf-8"?>
<formControlPr xmlns="http://schemas.microsoft.com/office/spreadsheetml/2009/9/main" objectType="CheckBox" checked="Checked" fmlaLink="$BI$38" lockText="1" noThreeD="1"/>
</file>

<file path=xl/ctrlProps/ctrlProp98.xml><?xml version="1.0" encoding="utf-8"?>
<formControlPr xmlns="http://schemas.microsoft.com/office/spreadsheetml/2009/9/main" objectType="CheckBox" checked="Checked" fmlaLink="$BI$3" lockText="1" noThreeD="1"/>
</file>

<file path=xl/ctrlProps/ctrlProp99.xml><?xml version="1.0" encoding="utf-8"?>
<formControlPr xmlns="http://schemas.microsoft.com/office/spreadsheetml/2009/9/main" objectType="CheckBox" checked="Checked" fmlaLink="$BI$4" lockText="1" noThreeD="1"/>
</file>

<file path=xl/drawings/drawing1.xml><?xml version="1.0" encoding="utf-8"?>
<xdr:wsDr xmlns:xdr="http://schemas.openxmlformats.org/drawingml/2006/spreadsheetDrawing" xmlns:a="http://schemas.openxmlformats.org/drawingml/2006/main">
  <xdr:twoCellAnchor>
    <xdr:from>
      <xdr:col>25</xdr:col>
      <xdr:colOff>190500</xdr:colOff>
      <xdr:row>24</xdr:row>
      <xdr:rowOff>76201</xdr:rowOff>
    </xdr:from>
    <xdr:to>
      <xdr:col>25</xdr:col>
      <xdr:colOff>533400</xdr:colOff>
      <xdr:row>27</xdr:row>
      <xdr:rowOff>219076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96050" y="6105526"/>
          <a:ext cx="342900" cy="971550"/>
        </a:xfrm>
        <a:prstGeom prst="rightBrace">
          <a:avLst>
            <a:gd name="adj1" fmla="val 8333"/>
            <a:gd name="adj2" fmla="val 5097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85725</xdr:colOff>
      <xdr:row>13</xdr:row>
      <xdr:rowOff>114300</xdr:rowOff>
    </xdr:from>
    <xdr:to>
      <xdr:col>25</xdr:col>
      <xdr:colOff>457200</xdr:colOff>
      <xdr:row>23</xdr:row>
      <xdr:rowOff>390525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391275" y="2695575"/>
          <a:ext cx="371475" cy="3257550"/>
        </a:xfrm>
        <a:prstGeom prst="rightBrace">
          <a:avLst>
            <a:gd name="adj1" fmla="val 8333"/>
            <a:gd name="adj2" fmla="val 45979"/>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45720</xdr:colOff>
          <xdr:row>1</xdr:row>
          <xdr:rowOff>228600</xdr:rowOff>
        </xdr:from>
        <xdr:to>
          <xdr:col>15</xdr:col>
          <xdr:colOff>22860</xdr:colOff>
          <xdr:row>2</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xdr:row>
          <xdr:rowOff>0</xdr:rowOff>
        </xdr:from>
        <xdr:to>
          <xdr:col>15</xdr:col>
          <xdr:colOff>7620</xdr:colOff>
          <xdr:row>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213360</xdr:colOff>
      <xdr:row>0</xdr:row>
      <xdr:rowOff>45720</xdr:rowOff>
    </xdr:from>
    <xdr:to>
      <xdr:col>14</xdr:col>
      <xdr:colOff>60960</xdr:colOff>
      <xdr:row>2</xdr:row>
      <xdr:rowOff>175260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73580" y="45720"/>
          <a:ext cx="1447800" cy="586740"/>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endParaRPr kumimoji="1" lang="en-US" altLang="ja-JP" sz="2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44</xdr:row>
          <xdr:rowOff>144780</xdr:rowOff>
        </xdr:from>
        <xdr:to>
          <xdr:col>1</xdr:col>
          <xdr:colOff>259080</xdr:colOff>
          <xdr:row>45</xdr:row>
          <xdr:rowOff>198120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220980</xdr:rowOff>
        </xdr:from>
        <xdr:to>
          <xdr:col>3</xdr:col>
          <xdr:colOff>22860</xdr:colOff>
          <xdr:row>6</xdr:row>
          <xdr:rowOff>22860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182880</xdr:rowOff>
        </xdr:from>
        <xdr:to>
          <xdr:col>3</xdr:col>
          <xdr:colOff>22860</xdr:colOff>
          <xdr:row>23</xdr:row>
          <xdr:rowOff>30480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133351</xdr:colOff>
      <xdr:row>39</xdr:row>
      <xdr:rowOff>28575</xdr:rowOff>
    </xdr:from>
    <xdr:to>
      <xdr:col>2</xdr:col>
      <xdr:colOff>142875</xdr:colOff>
      <xdr:row>41</xdr:row>
      <xdr:rowOff>28575</xdr:rowOff>
    </xdr:to>
    <xdr:cxnSp macro="">
      <xdr:nvCxnSpPr>
        <xdr:cNvPr id="14" name="直線矢印コネクタ 13">
          <a:extLst>
            <a:ext uri="{FF2B5EF4-FFF2-40B4-BE49-F238E27FC236}">
              <a16:creationId xmlns:a16="http://schemas.microsoft.com/office/drawing/2014/main" id="{00000000-0008-0000-0900-00000E000000}"/>
            </a:ext>
          </a:extLst>
        </xdr:cNvPr>
        <xdr:cNvCxnSpPr/>
      </xdr:nvCxnSpPr>
      <xdr:spPr>
        <a:xfrm flipH="1">
          <a:off x="685801" y="8953500"/>
          <a:ext cx="9524" cy="4762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32</xdr:col>
          <xdr:colOff>22860</xdr:colOff>
          <xdr:row>44</xdr:row>
          <xdr:rowOff>144780</xdr:rowOff>
        </xdr:from>
        <xdr:to>
          <xdr:col>32</xdr:col>
          <xdr:colOff>259080</xdr:colOff>
          <xdr:row>45</xdr:row>
          <xdr:rowOff>198120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xdr:row>
          <xdr:rowOff>220980</xdr:rowOff>
        </xdr:from>
        <xdr:to>
          <xdr:col>34</xdr:col>
          <xdr:colOff>22860</xdr:colOff>
          <xdr:row>6</xdr:row>
          <xdr:rowOff>22860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30480</xdr:colOff>
          <xdr:row>21</xdr:row>
          <xdr:rowOff>182880</xdr:rowOff>
        </xdr:from>
        <xdr:to>
          <xdr:col>34</xdr:col>
          <xdr:colOff>22860</xdr:colOff>
          <xdr:row>23</xdr:row>
          <xdr:rowOff>30480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133351</xdr:colOff>
      <xdr:row>39</xdr:row>
      <xdr:rowOff>28575</xdr:rowOff>
    </xdr:from>
    <xdr:to>
      <xdr:col>33</xdr:col>
      <xdr:colOff>142875</xdr:colOff>
      <xdr:row>41</xdr:row>
      <xdr:rowOff>28575</xdr:rowOff>
    </xdr:to>
    <xdr:cxnSp macro="">
      <xdr:nvCxnSpPr>
        <xdr:cNvPr id="9" name="直線矢印コネクタ 8">
          <a:extLst>
            <a:ext uri="{FF2B5EF4-FFF2-40B4-BE49-F238E27FC236}">
              <a16:creationId xmlns:a16="http://schemas.microsoft.com/office/drawing/2014/main" id="{00000000-0008-0000-0900-000009000000}"/>
            </a:ext>
          </a:extLst>
        </xdr:cNvPr>
        <xdr:cNvCxnSpPr/>
      </xdr:nvCxnSpPr>
      <xdr:spPr>
        <a:xfrm flipH="1">
          <a:off x="673101" y="9426575"/>
          <a:ext cx="9524" cy="38100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95513</xdr:colOff>
      <xdr:row>0</xdr:row>
      <xdr:rowOff>0</xdr:rowOff>
    </xdr:from>
    <xdr:to>
      <xdr:col>24</xdr:col>
      <xdr:colOff>262466</xdr:colOff>
      <xdr:row>1</xdr:row>
      <xdr:rowOff>8467</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5514180" y="0"/>
          <a:ext cx="1250686" cy="355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51</xdr:col>
      <xdr:colOff>126124</xdr:colOff>
      <xdr:row>0</xdr:row>
      <xdr:rowOff>0</xdr:rowOff>
    </xdr:from>
    <xdr:to>
      <xdr:col>56</xdr:col>
      <xdr:colOff>0</xdr:colOff>
      <xdr:row>1</xdr:row>
      <xdr:rowOff>0</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13943724" y="0"/>
          <a:ext cx="1228543" cy="3471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twoCellAnchor>
    <xdr:from>
      <xdr:col>24</xdr:col>
      <xdr:colOff>99060</xdr:colOff>
      <xdr:row>2</xdr:row>
      <xdr:rowOff>60960</xdr:rowOff>
    </xdr:from>
    <xdr:to>
      <xdr:col>29</xdr:col>
      <xdr:colOff>137160</xdr:colOff>
      <xdr:row>4</xdr:row>
      <xdr:rowOff>175260</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6865620" y="647700"/>
          <a:ext cx="1447800" cy="586740"/>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endParaRPr kumimoji="1" lang="en-US" altLang="ja-JP" sz="2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25</xdr:row>
      <xdr:rowOff>38100</xdr:rowOff>
    </xdr:from>
    <xdr:to>
      <xdr:col>2</xdr:col>
      <xdr:colOff>142875</xdr:colOff>
      <xdr:row>28</xdr:row>
      <xdr:rowOff>142875</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695325" y="6105525"/>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25</xdr:row>
      <xdr:rowOff>47625</xdr:rowOff>
    </xdr:from>
    <xdr:to>
      <xdr:col>18</xdr:col>
      <xdr:colOff>123825</xdr:colOff>
      <xdr:row>28</xdr:row>
      <xdr:rowOff>152400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5095875" y="611505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38100</xdr:colOff>
          <xdr:row>1</xdr:row>
          <xdr:rowOff>0</xdr:rowOff>
        </xdr:from>
        <xdr:to>
          <xdr:col>3</xdr:col>
          <xdr:colOff>106680</xdr:colOff>
          <xdr:row>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228600</xdr:rowOff>
        </xdr:from>
        <xdr:to>
          <xdr:col>4</xdr:col>
          <xdr:colOff>99060</xdr:colOff>
          <xdr:row>3</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xdr:row>
          <xdr:rowOff>0</xdr:rowOff>
        </xdr:from>
        <xdr:to>
          <xdr:col>4</xdr:col>
          <xdr:colOff>83820</xdr:colOff>
          <xdr:row>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xdr:row>
          <xdr:rowOff>30480</xdr:rowOff>
        </xdr:from>
        <xdr:to>
          <xdr:col>4</xdr:col>
          <xdr:colOff>83820</xdr:colOff>
          <xdr:row>6</xdr:row>
          <xdr:rowOff>30480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5</xdr:row>
          <xdr:rowOff>228600</xdr:rowOff>
        </xdr:from>
        <xdr:to>
          <xdr:col>4</xdr:col>
          <xdr:colOff>99060</xdr:colOff>
          <xdr:row>6</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xdr:row>
          <xdr:rowOff>0</xdr:rowOff>
        </xdr:from>
        <xdr:to>
          <xdr:col>4</xdr:col>
          <xdr:colOff>83820</xdr:colOff>
          <xdr:row>8</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8</xdr:row>
          <xdr:rowOff>228600</xdr:rowOff>
        </xdr:from>
        <xdr:to>
          <xdr:col>4</xdr:col>
          <xdr:colOff>121920</xdr:colOff>
          <xdr:row>9</xdr:row>
          <xdr:rowOff>228600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30480</xdr:rowOff>
        </xdr:from>
        <xdr:to>
          <xdr:col>4</xdr:col>
          <xdr:colOff>106680</xdr:colOff>
          <xdr:row>11</xdr:row>
          <xdr:rowOff>30480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38100</xdr:rowOff>
        </xdr:from>
        <xdr:to>
          <xdr:col>4</xdr:col>
          <xdr:colOff>99060</xdr:colOff>
          <xdr:row>12</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22860</xdr:rowOff>
        </xdr:from>
        <xdr:to>
          <xdr:col>4</xdr:col>
          <xdr:colOff>106680</xdr:colOff>
          <xdr:row>13</xdr:row>
          <xdr:rowOff>30480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xdr:row>
          <xdr:rowOff>30480</xdr:rowOff>
        </xdr:from>
        <xdr:to>
          <xdr:col>4</xdr:col>
          <xdr:colOff>99060</xdr:colOff>
          <xdr:row>14</xdr:row>
          <xdr:rowOff>30480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22860</xdr:rowOff>
        </xdr:from>
        <xdr:to>
          <xdr:col>4</xdr:col>
          <xdr:colOff>106680</xdr:colOff>
          <xdr:row>15</xdr:row>
          <xdr:rowOff>30480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30480</xdr:rowOff>
        </xdr:from>
        <xdr:to>
          <xdr:col>4</xdr:col>
          <xdr:colOff>121920</xdr:colOff>
          <xdr:row>16</xdr:row>
          <xdr:rowOff>30480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22860</xdr:rowOff>
        </xdr:from>
        <xdr:to>
          <xdr:col>4</xdr:col>
          <xdr:colOff>99060</xdr:colOff>
          <xdr:row>17</xdr:row>
          <xdr:rowOff>30480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198120</xdr:rowOff>
        </xdr:from>
        <xdr:to>
          <xdr:col>3</xdr:col>
          <xdr:colOff>198120</xdr:colOff>
          <xdr:row>18</xdr:row>
          <xdr:rowOff>60960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190500</xdr:rowOff>
        </xdr:from>
        <xdr:to>
          <xdr:col>3</xdr:col>
          <xdr:colOff>220980</xdr:colOff>
          <xdr:row>20</xdr:row>
          <xdr:rowOff>60960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190500</xdr:rowOff>
        </xdr:from>
        <xdr:to>
          <xdr:col>3</xdr:col>
          <xdr:colOff>220980</xdr:colOff>
          <xdr:row>22</xdr:row>
          <xdr:rowOff>60960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213360</xdr:rowOff>
        </xdr:from>
        <xdr:to>
          <xdr:col>3</xdr:col>
          <xdr:colOff>220980</xdr:colOff>
          <xdr:row>24</xdr:row>
          <xdr:rowOff>76200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29</xdr:row>
          <xdr:rowOff>114300</xdr:rowOff>
        </xdr:from>
        <xdr:to>
          <xdr:col>19</xdr:col>
          <xdr:colOff>198120</xdr:colOff>
          <xdr:row>31</xdr:row>
          <xdr:rowOff>76200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198120</xdr:rowOff>
        </xdr:from>
        <xdr:to>
          <xdr:col>2</xdr:col>
          <xdr:colOff>7620</xdr:colOff>
          <xdr:row>42</xdr:row>
          <xdr:rowOff>60960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41</xdr:row>
          <xdr:rowOff>182880</xdr:rowOff>
        </xdr:from>
        <xdr:to>
          <xdr:col>2</xdr:col>
          <xdr:colOff>15240</xdr:colOff>
          <xdr:row>43</xdr:row>
          <xdr:rowOff>45720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182880</xdr:rowOff>
        </xdr:from>
        <xdr:to>
          <xdr:col>2</xdr:col>
          <xdr:colOff>0</xdr:colOff>
          <xdr:row>44</xdr:row>
          <xdr:rowOff>45720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190500</xdr:rowOff>
        </xdr:from>
        <xdr:to>
          <xdr:col>1</xdr:col>
          <xdr:colOff>251460</xdr:colOff>
          <xdr:row>45</xdr:row>
          <xdr:rowOff>60960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142875</xdr:colOff>
      <xdr:row>25</xdr:row>
      <xdr:rowOff>38100</xdr:rowOff>
    </xdr:from>
    <xdr:to>
      <xdr:col>31</xdr:col>
      <xdr:colOff>142875</xdr:colOff>
      <xdr:row>28</xdr:row>
      <xdr:rowOff>142875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690563" y="6110288"/>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123825</xdr:colOff>
      <xdr:row>25</xdr:row>
      <xdr:rowOff>47625</xdr:rowOff>
    </xdr:from>
    <xdr:to>
      <xdr:col>47</xdr:col>
      <xdr:colOff>123825</xdr:colOff>
      <xdr:row>28</xdr:row>
      <xdr:rowOff>152400</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5053013" y="6119813"/>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30480</xdr:colOff>
          <xdr:row>2</xdr:row>
          <xdr:rowOff>228600</xdr:rowOff>
        </xdr:from>
        <xdr:to>
          <xdr:col>32</xdr:col>
          <xdr:colOff>0</xdr:colOff>
          <xdr:row>4</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xdr:row>
          <xdr:rowOff>0</xdr:rowOff>
        </xdr:from>
        <xdr:to>
          <xdr:col>32</xdr:col>
          <xdr:colOff>38100</xdr:colOff>
          <xdr:row>5</xdr:row>
          <xdr:rowOff>22860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5</xdr:row>
          <xdr:rowOff>30480</xdr:rowOff>
        </xdr:from>
        <xdr:to>
          <xdr:col>31</xdr:col>
          <xdr:colOff>266700</xdr:colOff>
          <xdr:row>6</xdr:row>
          <xdr:rowOff>7620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xdr:row>
          <xdr:rowOff>228600</xdr:rowOff>
        </xdr:from>
        <xdr:to>
          <xdr:col>31</xdr:col>
          <xdr:colOff>266700</xdr:colOff>
          <xdr:row>6</xdr:row>
          <xdr:rowOff>220980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7</xdr:row>
          <xdr:rowOff>0</xdr:rowOff>
        </xdr:from>
        <xdr:to>
          <xdr:col>31</xdr:col>
          <xdr:colOff>259080</xdr:colOff>
          <xdr:row>8</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8</xdr:row>
          <xdr:rowOff>228600</xdr:rowOff>
        </xdr:from>
        <xdr:to>
          <xdr:col>32</xdr:col>
          <xdr:colOff>22860</xdr:colOff>
          <xdr:row>10</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10</xdr:row>
          <xdr:rowOff>30480</xdr:rowOff>
        </xdr:from>
        <xdr:to>
          <xdr:col>32</xdr:col>
          <xdr:colOff>60960</xdr:colOff>
          <xdr:row>11</xdr:row>
          <xdr:rowOff>22860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11</xdr:row>
          <xdr:rowOff>38100</xdr:rowOff>
        </xdr:from>
        <xdr:to>
          <xdr:col>32</xdr:col>
          <xdr:colOff>60960</xdr:colOff>
          <xdr:row>12</xdr:row>
          <xdr:rowOff>22860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12</xdr:row>
          <xdr:rowOff>22860</xdr:rowOff>
        </xdr:from>
        <xdr:to>
          <xdr:col>32</xdr:col>
          <xdr:colOff>60960</xdr:colOff>
          <xdr:row>13</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13</xdr:row>
          <xdr:rowOff>30480</xdr:rowOff>
        </xdr:from>
        <xdr:to>
          <xdr:col>32</xdr:col>
          <xdr:colOff>22860</xdr:colOff>
          <xdr:row>14</xdr:row>
          <xdr:rowOff>22860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xdr:row>
          <xdr:rowOff>22860</xdr:rowOff>
        </xdr:from>
        <xdr:to>
          <xdr:col>32</xdr:col>
          <xdr:colOff>60960</xdr:colOff>
          <xdr:row>15</xdr:row>
          <xdr:rowOff>7620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15</xdr:row>
          <xdr:rowOff>30480</xdr:rowOff>
        </xdr:from>
        <xdr:to>
          <xdr:col>32</xdr:col>
          <xdr:colOff>7620</xdr:colOff>
          <xdr:row>16</xdr:row>
          <xdr:rowOff>30480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16</xdr:row>
          <xdr:rowOff>22860</xdr:rowOff>
        </xdr:from>
        <xdr:to>
          <xdr:col>32</xdr:col>
          <xdr:colOff>7620</xdr:colOff>
          <xdr:row>17</xdr:row>
          <xdr:rowOff>30480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16</xdr:row>
          <xdr:rowOff>198120</xdr:rowOff>
        </xdr:from>
        <xdr:to>
          <xdr:col>32</xdr:col>
          <xdr:colOff>60960</xdr:colOff>
          <xdr:row>18</xdr:row>
          <xdr:rowOff>60960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18</xdr:row>
          <xdr:rowOff>190500</xdr:rowOff>
        </xdr:from>
        <xdr:to>
          <xdr:col>32</xdr:col>
          <xdr:colOff>38100</xdr:colOff>
          <xdr:row>20</xdr:row>
          <xdr:rowOff>60960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20</xdr:row>
          <xdr:rowOff>190500</xdr:rowOff>
        </xdr:from>
        <xdr:to>
          <xdr:col>32</xdr:col>
          <xdr:colOff>60960</xdr:colOff>
          <xdr:row>22</xdr:row>
          <xdr:rowOff>60960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22</xdr:row>
          <xdr:rowOff>213360</xdr:rowOff>
        </xdr:from>
        <xdr:to>
          <xdr:col>32</xdr:col>
          <xdr:colOff>38100</xdr:colOff>
          <xdr:row>24</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29</xdr:row>
          <xdr:rowOff>114300</xdr:rowOff>
        </xdr:from>
        <xdr:to>
          <xdr:col>48</xdr:col>
          <xdr:colOff>60960</xdr:colOff>
          <xdr:row>31</xdr:row>
          <xdr:rowOff>76200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40</xdr:row>
          <xdr:rowOff>198120</xdr:rowOff>
        </xdr:from>
        <xdr:to>
          <xdr:col>30</xdr:col>
          <xdr:colOff>266700</xdr:colOff>
          <xdr:row>42</xdr:row>
          <xdr:rowOff>60960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41</xdr:row>
          <xdr:rowOff>182880</xdr:rowOff>
        </xdr:from>
        <xdr:to>
          <xdr:col>30</xdr:col>
          <xdr:colOff>266700</xdr:colOff>
          <xdr:row>43</xdr:row>
          <xdr:rowOff>45720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42</xdr:row>
          <xdr:rowOff>182880</xdr:rowOff>
        </xdr:from>
        <xdr:to>
          <xdr:col>31</xdr:col>
          <xdr:colOff>7620</xdr:colOff>
          <xdr:row>44</xdr:row>
          <xdr:rowOff>45720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43</xdr:row>
          <xdr:rowOff>190500</xdr:rowOff>
        </xdr:from>
        <xdr:to>
          <xdr:col>31</xdr:col>
          <xdr:colOff>7620</xdr:colOff>
          <xdr:row>45</xdr:row>
          <xdr:rowOff>60960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190500</xdr:colOff>
      <xdr:row>0</xdr:row>
      <xdr:rowOff>0</xdr:rowOff>
    </xdr:from>
    <xdr:to>
      <xdr:col>22</xdr:col>
      <xdr:colOff>266700</xdr:colOff>
      <xdr:row>1</xdr:row>
      <xdr:rowOff>114300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34000" y="0"/>
          <a:ext cx="1219200" cy="4667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47</xdr:col>
      <xdr:colOff>180975</xdr:colOff>
      <xdr:row>0</xdr:row>
      <xdr:rowOff>0</xdr:rowOff>
    </xdr:from>
    <xdr:to>
      <xdr:col>51</xdr:col>
      <xdr:colOff>257175</xdr:colOff>
      <xdr:row>1</xdr:row>
      <xdr:rowOff>114300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13611225" y="0"/>
          <a:ext cx="1219200" cy="4667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mc:AlternateContent xmlns:mc="http://schemas.openxmlformats.org/markup-compatibility/2006">
    <mc:Choice xmlns:a14="http://schemas.microsoft.com/office/drawing/2010/main" Requires="a14">
      <xdr:twoCellAnchor editAs="oneCell">
        <xdr:from>
          <xdr:col>30</xdr:col>
          <xdr:colOff>7620</xdr:colOff>
          <xdr:row>1</xdr:row>
          <xdr:rowOff>7620</xdr:rowOff>
        </xdr:from>
        <xdr:to>
          <xdr:col>31</xdr:col>
          <xdr:colOff>22860</xdr:colOff>
          <xdr:row>2</xdr:row>
          <xdr:rowOff>22860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0</xdr:row>
      <xdr:rowOff>0</xdr:rowOff>
    </xdr:from>
    <xdr:to>
      <xdr:col>18</xdr:col>
      <xdr:colOff>38100</xdr:colOff>
      <xdr:row>2</xdr:row>
      <xdr:rowOff>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3665220" y="0"/>
          <a:ext cx="1447800" cy="586740"/>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endParaRPr kumimoji="1" lang="en-US" altLang="ja-JP" sz="2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1</xdr:row>
          <xdr:rowOff>228600</xdr:rowOff>
        </xdr:from>
        <xdr:to>
          <xdr:col>4</xdr:col>
          <xdr:colOff>0</xdr:colOff>
          <xdr:row>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xdr:row>
          <xdr:rowOff>0</xdr:rowOff>
        </xdr:from>
        <xdr:to>
          <xdr:col>3</xdr:col>
          <xdr:colOff>259080</xdr:colOff>
          <xdr:row>4</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xdr:row>
          <xdr:rowOff>30480</xdr:rowOff>
        </xdr:from>
        <xdr:to>
          <xdr:col>3</xdr:col>
          <xdr:colOff>259080</xdr:colOff>
          <xdr:row>5</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228600</xdr:rowOff>
        </xdr:from>
        <xdr:to>
          <xdr:col>4</xdr:col>
          <xdr:colOff>0</xdr:colOff>
          <xdr:row>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xdr:row>
          <xdr:rowOff>0</xdr:rowOff>
        </xdr:from>
        <xdr:to>
          <xdr:col>2</xdr:col>
          <xdr:colOff>281940</xdr:colOff>
          <xdr:row>7</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7</xdr:row>
          <xdr:rowOff>0</xdr:rowOff>
        </xdr:from>
        <xdr:to>
          <xdr:col>4</xdr:col>
          <xdr:colOff>22860</xdr:colOff>
          <xdr:row>8</xdr:row>
          <xdr:rowOff>7620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38100</xdr:rowOff>
        </xdr:from>
        <xdr:to>
          <xdr:col>4</xdr:col>
          <xdr:colOff>0</xdr:colOff>
          <xdr:row>10</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22860</xdr:rowOff>
        </xdr:from>
        <xdr:to>
          <xdr:col>2</xdr:col>
          <xdr:colOff>320040</xdr:colOff>
          <xdr:row>11</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30480</xdr:rowOff>
        </xdr:from>
        <xdr:to>
          <xdr:col>4</xdr:col>
          <xdr:colOff>0</xdr:colOff>
          <xdr:row>12</xdr:row>
          <xdr:rowOff>30480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30480</xdr:rowOff>
        </xdr:from>
        <xdr:to>
          <xdr:col>4</xdr:col>
          <xdr:colOff>22860</xdr:colOff>
          <xdr:row>14</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198120</xdr:rowOff>
        </xdr:from>
        <xdr:to>
          <xdr:col>3</xdr:col>
          <xdr:colOff>99060</xdr:colOff>
          <xdr:row>16</xdr:row>
          <xdr:rowOff>60960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190500</xdr:rowOff>
        </xdr:from>
        <xdr:to>
          <xdr:col>3</xdr:col>
          <xdr:colOff>121920</xdr:colOff>
          <xdr:row>18</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0</xdr:rowOff>
        </xdr:from>
        <xdr:to>
          <xdr:col>2</xdr:col>
          <xdr:colOff>220980</xdr:colOff>
          <xdr:row>50</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xdr:row>
          <xdr:rowOff>228600</xdr:rowOff>
        </xdr:from>
        <xdr:to>
          <xdr:col>32</xdr:col>
          <xdr:colOff>38100</xdr:colOff>
          <xdr:row>3</xdr:row>
          <xdr:rowOff>7620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xdr:row>
          <xdr:rowOff>0</xdr:rowOff>
        </xdr:from>
        <xdr:to>
          <xdr:col>32</xdr:col>
          <xdr:colOff>0</xdr:colOff>
          <xdr:row>4</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xdr:row>
          <xdr:rowOff>30480</xdr:rowOff>
        </xdr:from>
        <xdr:to>
          <xdr:col>32</xdr:col>
          <xdr:colOff>38100</xdr:colOff>
          <xdr:row>5</xdr:row>
          <xdr:rowOff>7620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4</xdr:row>
          <xdr:rowOff>228600</xdr:rowOff>
        </xdr:from>
        <xdr:to>
          <xdr:col>31</xdr:col>
          <xdr:colOff>251460</xdr:colOff>
          <xdr:row>6</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6</xdr:row>
          <xdr:rowOff>0</xdr:rowOff>
        </xdr:from>
        <xdr:to>
          <xdr:col>31</xdr:col>
          <xdr:colOff>266700</xdr:colOff>
          <xdr:row>7</xdr:row>
          <xdr:rowOff>30480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7</xdr:row>
          <xdr:rowOff>0</xdr:rowOff>
        </xdr:from>
        <xdr:to>
          <xdr:col>32</xdr:col>
          <xdr:colOff>60960</xdr:colOff>
          <xdr:row>8</xdr:row>
          <xdr:rowOff>53340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9</xdr:row>
          <xdr:rowOff>38100</xdr:rowOff>
        </xdr:from>
        <xdr:to>
          <xdr:col>32</xdr:col>
          <xdr:colOff>0</xdr:colOff>
          <xdr:row>10</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10</xdr:row>
          <xdr:rowOff>22860</xdr:rowOff>
        </xdr:from>
        <xdr:to>
          <xdr:col>32</xdr:col>
          <xdr:colOff>38100</xdr:colOff>
          <xdr:row>11</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11</xdr:row>
          <xdr:rowOff>30480</xdr:rowOff>
        </xdr:from>
        <xdr:to>
          <xdr:col>32</xdr:col>
          <xdr:colOff>38100</xdr:colOff>
          <xdr:row>12</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12</xdr:row>
          <xdr:rowOff>228600</xdr:rowOff>
        </xdr:from>
        <xdr:to>
          <xdr:col>32</xdr:col>
          <xdr:colOff>0</xdr:colOff>
          <xdr:row>14</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14</xdr:row>
          <xdr:rowOff>198120</xdr:rowOff>
        </xdr:from>
        <xdr:to>
          <xdr:col>32</xdr:col>
          <xdr:colOff>38100</xdr:colOff>
          <xdr:row>16</xdr:row>
          <xdr:rowOff>60960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16</xdr:row>
          <xdr:rowOff>190500</xdr:rowOff>
        </xdr:from>
        <xdr:to>
          <xdr:col>32</xdr:col>
          <xdr:colOff>0</xdr:colOff>
          <xdr:row>18</xdr:row>
          <xdr:rowOff>45720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0</xdr:row>
      <xdr:rowOff>0</xdr:rowOff>
    </xdr:from>
    <xdr:to>
      <xdr:col>23</xdr:col>
      <xdr:colOff>245269</xdr:colOff>
      <xdr:row>1</xdr:row>
      <xdr:rowOff>119062</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5499735" y="0"/>
          <a:ext cx="1230154" cy="46958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48</xdr:col>
      <xdr:colOff>192886</xdr:colOff>
      <xdr:row>0</xdr:row>
      <xdr:rowOff>0</xdr:rowOff>
    </xdr:from>
    <xdr:to>
      <xdr:col>52</xdr:col>
      <xdr:colOff>269086</xdr:colOff>
      <xdr:row>1</xdr:row>
      <xdr:rowOff>119062</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11622886" y="0"/>
          <a:ext cx="1219200" cy="4714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twoCellAnchor>
    <xdr:from>
      <xdr:col>2</xdr:col>
      <xdr:colOff>142875</xdr:colOff>
      <xdr:row>19</xdr:row>
      <xdr:rowOff>38100</xdr:rowOff>
    </xdr:from>
    <xdr:to>
      <xdr:col>2</xdr:col>
      <xdr:colOff>142875</xdr:colOff>
      <xdr:row>22</xdr:row>
      <xdr:rowOff>142875</xdr:rowOff>
    </xdr:to>
    <xdr:cxnSp macro="">
      <xdr:nvCxnSpPr>
        <xdr:cNvPr id="39" name="直線矢印コネクタ 38">
          <a:extLst>
            <a:ext uri="{FF2B5EF4-FFF2-40B4-BE49-F238E27FC236}">
              <a16:creationId xmlns:a16="http://schemas.microsoft.com/office/drawing/2014/main" id="{00000000-0008-0000-0200-000027000000}"/>
            </a:ext>
          </a:extLst>
        </xdr:cNvPr>
        <xdr:cNvCxnSpPr/>
      </xdr:nvCxnSpPr>
      <xdr:spPr>
        <a:xfrm>
          <a:off x="706755" y="60579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38100</xdr:colOff>
          <xdr:row>42</xdr:row>
          <xdr:rowOff>198120</xdr:rowOff>
        </xdr:from>
        <xdr:to>
          <xdr:col>2</xdr:col>
          <xdr:colOff>7620</xdr:colOff>
          <xdr:row>44</xdr:row>
          <xdr:rowOff>60960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43</xdr:row>
          <xdr:rowOff>182880</xdr:rowOff>
        </xdr:from>
        <xdr:to>
          <xdr:col>2</xdr:col>
          <xdr:colOff>15240</xdr:colOff>
          <xdr:row>45</xdr:row>
          <xdr:rowOff>45720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182880</xdr:rowOff>
        </xdr:from>
        <xdr:to>
          <xdr:col>2</xdr:col>
          <xdr:colOff>0</xdr:colOff>
          <xdr:row>46</xdr:row>
          <xdr:rowOff>45720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190500</xdr:rowOff>
        </xdr:from>
        <xdr:to>
          <xdr:col>1</xdr:col>
          <xdr:colOff>251460</xdr:colOff>
          <xdr:row>47</xdr:row>
          <xdr:rowOff>60960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142875</xdr:colOff>
      <xdr:row>19</xdr:row>
      <xdr:rowOff>38100</xdr:rowOff>
    </xdr:from>
    <xdr:to>
      <xdr:col>31</xdr:col>
      <xdr:colOff>142875</xdr:colOff>
      <xdr:row>22</xdr:row>
      <xdr:rowOff>142875</xdr:rowOff>
    </xdr:to>
    <xdr:cxnSp macro="">
      <xdr:nvCxnSpPr>
        <xdr:cNvPr id="46" name="直線矢印コネクタ 45">
          <a:extLst>
            <a:ext uri="{FF2B5EF4-FFF2-40B4-BE49-F238E27FC236}">
              <a16:creationId xmlns:a16="http://schemas.microsoft.com/office/drawing/2014/main" id="{00000000-0008-0000-0200-00002E000000}"/>
            </a:ext>
          </a:extLst>
        </xdr:cNvPr>
        <xdr:cNvCxnSpPr/>
      </xdr:nvCxnSpPr>
      <xdr:spPr>
        <a:xfrm>
          <a:off x="8883015" y="60579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30</xdr:col>
          <xdr:colOff>38100</xdr:colOff>
          <xdr:row>42</xdr:row>
          <xdr:rowOff>198120</xdr:rowOff>
        </xdr:from>
        <xdr:to>
          <xdr:col>30</xdr:col>
          <xdr:colOff>266700</xdr:colOff>
          <xdr:row>44</xdr:row>
          <xdr:rowOff>60960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43</xdr:row>
          <xdr:rowOff>182880</xdr:rowOff>
        </xdr:from>
        <xdr:to>
          <xdr:col>30</xdr:col>
          <xdr:colOff>266700</xdr:colOff>
          <xdr:row>45</xdr:row>
          <xdr:rowOff>45720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44</xdr:row>
          <xdr:rowOff>182880</xdr:rowOff>
        </xdr:from>
        <xdr:to>
          <xdr:col>31</xdr:col>
          <xdr:colOff>7620</xdr:colOff>
          <xdr:row>46</xdr:row>
          <xdr:rowOff>45720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45</xdr:row>
          <xdr:rowOff>190500</xdr:rowOff>
        </xdr:from>
        <xdr:to>
          <xdr:col>31</xdr:col>
          <xdr:colOff>7620</xdr:colOff>
          <xdr:row>47</xdr:row>
          <xdr:rowOff>60960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xdr:row>
          <xdr:rowOff>160020</xdr:rowOff>
        </xdr:from>
        <xdr:to>
          <xdr:col>2</xdr:col>
          <xdr:colOff>312420</xdr:colOff>
          <xdr:row>32</xdr:row>
          <xdr:rowOff>22860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30</xdr:row>
          <xdr:rowOff>152400</xdr:rowOff>
        </xdr:from>
        <xdr:to>
          <xdr:col>32</xdr:col>
          <xdr:colOff>38100</xdr:colOff>
          <xdr:row>32</xdr:row>
          <xdr:rowOff>15240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19</xdr:col>
      <xdr:colOff>118110</xdr:colOff>
      <xdr:row>31</xdr:row>
      <xdr:rowOff>137160</xdr:rowOff>
    </xdr:from>
    <xdr:to>
      <xdr:col>19</xdr:col>
      <xdr:colOff>118110</xdr:colOff>
      <xdr:row>35</xdr:row>
      <xdr:rowOff>127635</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a:off x="5474970" y="7802880"/>
          <a:ext cx="0" cy="81343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31</xdr:row>
      <xdr:rowOff>28575</xdr:rowOff>
    </xdr:from>
    <xdr:to>
      <xdr:col>4</xdr:col>
      <xdr:colOff>9525</xdr:colOff>
      <xdr:row>32</xdr:row>
      <xdr:rowOff>19050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1114425" y="6096000"/>
          <a:ext cx="0" cy="247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53340</xdr:colOff>
          <xdr:row>1</xdr:row>
          <xdr:rowOff>236220</xdr:rowOff>
        </xdr:from>
        <xdr:to>
          <xdr:col>4</xdr:col>
          <xdr:colOff>121920</xdr:colOff>
          <xdr:row>2</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2</xdr:row>
          <xdr:rowOff>243840</xdr:rowOff>
        </xdr:from>
        <xdr:to>
          <xdr:col>3</xdr:col>
          <xdr:colOff>0</xdr:colOff>
          <xdr:row>3</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228600</xdr:rowOff>
        </xdr:from>
        <xdr:to>
          <xdr:col>2</xdr:col>
          <xdr:colOff>30480</xdr:colOff>
          <xdr:row>45</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44</xdr:row>
          <xdr:rowOff>205740</xdr:rowOff>
        </xdr:from>
        <xdr:to>
          <xdr:col>2</xdr:col>
          <xdr:colOff>22860</xdr:colOff>
          <xdr:row>46</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xdr:row>
          <xdr:rowOff>0</xdr:rowOff>
        </xdr:from>
        <xdr:to>
          <xdr:col>6</xdr:col>
          <xdr:colOff>259080</xdr:colOff>
          <xdr:row>7</xdr:row>
          <xdr:rowOff>228600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9</xdr:row>
          <xdr:rowOff>22860</xdr:rowOff>
        </xdr:from>
        <xdr:to>
          <xdr:col>7</xdr:col>
          <xdr:colOff>0</xdr:colOff>
          <xdr:row>10</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15240</xdr:rowOff>
        </xdr:from>
        <xdr:to>
          <xdr:col>6</xdr:col>
          <xdr:colOff>259080</xdr:colOff>
          <xdr:row>13</xdr:row>
          <xdr:rowOff>22860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22860</xdr:rowOff>
        </xdr:from>
        <xdr:to>
          <xdr:col>6</xdr:col>
          <xdr:colOff>266700</xdr:colOff>
          <xdr:row>15</xdr:row>
          <xdr:rowOff>22860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15240</xdr:rowOff>
        </xdr:from>
        <xdr:to>
          <xdr:col>2</xdr:col>
          <xdr:colOff>236220</xdr:colOff>
          <xdr:row>17</xdr:row>
          <xdr:rowOff>22860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15240</xdr:rowOff>
        </xdr:from>
        <xdr:to>
          <xdr:col>6</xdr:col>
          <xdr:colOff>259080</xdr:colOff>
          <xdr:row>20</xdr:row>
          <xdr:rowOff>22860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30480</xdr:rowOff>
        </xdr:from>
        <xdr:to>
          <xdr:col>6</xdr:col>
          <xdr:colOff>251460</xdr:colOff>
          <xdr:row>25</xdr:row>
          <xdr:rowOff>22860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7620</xdr:rowOff>
        </xdr:from>
        <xdr:to>
          <xdr:col>6</xdr:col>
          <xdr:colOff>259080</xdr:colOff>
          <xdr:row>28</xdr:row>
          <xdr:rowOff>7620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29</xdr:row>
          <xdr:rowOff>30480</xdr:rowOff>
        </xdr:from>
        <xdr:to>
          <xdr:col>6</xdr:col>
          <xdr:colOff>251460</xdr:colOff>
          <xdr:row>30</xdr:row>
          <xdr:rowOff>22860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36</xdr:row>
          <xdr:rowOff>114300</xdr:rowOff>
        </xdr:from>
        <xdr:to>
          <xdr:col>18</xdr:col>
          <xdr:colOff>259080</xdr:colOff>
          <xdr:row>38</xdr:row>
          <xdr:rowOff>68580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118110</xdr:colOff>
      <xdr:row>31</xdr:row>
      <xdr:rowOff>137160</xdr:rowOff>
    </xdr:from>
    <xdr:to>
      <xdr:col>48</xdr:col>
      <xdr:colOff>118110</xdr:colOff>
      <xdr:row>35</xdr:row>
      <xdr:rowOff>127635</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a:off x="13651230" y="7802880"/>
          <a:ext cx="0" cy="81343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xdr:colOff>
      <xdr:row>31</xdr:row>
      <xdr:rowOff>28575</xdr:rowOff>
    </xdr:from>
    <xdr:to>
      <xdr:col>33</xdr:col>
      <xdr:colOff>9525</xdr:colOff>
      <xdr:row>32</xdr:row>
      <xdr:rowOff>19050</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a:off x="1089025" y="6092825"/>
          <a:ext cx="0" cy="2444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22860</xdr:colOff>
          <xdr:row>1</xdr:row>
          <xdr:rowOff>243840</xdr:rowOff>
        </xdr:from>
        <xdr:to>
          <xdr:col>32</xdr:col>
          <xdr:colOff>30480</xdr:colOff>
          <xdr:row>3</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3</xdr:row>
          <xdr:rowOff>15240</xdr:rowOff>
        </xdr:from>
        <xdr:to>
          <xdr:col>31</xdr:col>
          <xdr:colOff>259080</xdr:colOff>
          <xdr:row>4</xdr:row>
          <xdr:rowOff>7620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43</xdr:row>
          <xdr:rowOff>198120</xdr:rowOff>
        </xdr:from>
        <xdr:to>
          <xdr:col>31</xdr:col>
          <xdr:colOff>30480</xdr:colOff>
          <xdr:row>45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44</xdr:row>
          <xdr:rowOff>175260</xdr:rowOff>
        </xdr:from>
        <xdr:to>
          <xdr:col>31</xdr:col>
          <xdr:colOff>30480</xdr:colOff>
          <xdr:row>46</xdr:row>
          <xdr:rowOff>7620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7</xdr:row>
          <xdr:rowOff>0</xdr:rowOff>
        </xdr:from>
        <xdr:to>
          <xdr:col>35</xdr:col>
          <xdr:colOff>259080</xdr:colOff>
          <xdr:row>7</xdr:row>
          <xdr:rowOff>236220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9</xdr:row>
          <xdr:rowOff>22860</xdr:rowOff>
        </xdr:from>
        <xdr:to>
          <xdr:col>35</xdr:col>
          <xdr:colOff>266700</xdr:colOff>
          <xdr:row>10</xdr:row>
          <xdr:rowOff>7620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45720</xdr:colOff>
          <xdr:row>12</xdr:row>
          <xdr:rowOff>7620</xdr:rowOff>
        </xdr:from>
        <xdr:to>
          <xdr:col>36</xdr:col>
          <xdr:colOff>0</xdr:colOff>
          <xdr:row>13</xdr:row>
          <xdr:rowOff>7620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14</xdr:row>
          <xdr:rowOff>15240</xdr:rowOff>
        </xdr:from>
        <xdr:to>
          <xdr:col>35</xdr:col>
          <xdr:colOff>259080</xdr:colOff>
          <xdr:row>15</xdr:row>
          <xdr:rowOff>7620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15</xdr:row>
          <xdr:rowOff>243840</xdr:rowOff>
        </xdr:from>
        <xdr:to>
          <xdr:col>31</xdr:col>
          <xdr:colOff>236220</xdr:colOff>
          <xdr:row>17</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7620</xdr:rowOff>
        </xdr:from>
        <xdr:to>
          <xdr:col>35</xdr:col>
          <xdr:colOff>259080</xdr:colOff>
          <xdr:row>20</xdr:row>
          <xdr:rowOff>7620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7620</xdr:rowOff>
        </xdr:from>
        <xdr:to>
          <xdr:col>35</xdr:col>
          <xdr:colOff>259080</xdr:colOff>
          <xdr:row>25</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236220</xdr:rowOff>
        </xdr:from>
        <xdr:to>
          <xdr:col>35</xdr:col>
          <xdr:colOff>259080</xdr:colOff>
          <xdr:row>27</xdr:row>
          <xdr:rowOff>236220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29</xdr:row>
          <xdr:rowOff>22860</xdr:rowOff>
        </xdr:from>
        <xdr:to>
          <xdr:col>35</xdr:col>
          <xdr:colOff>259080</xdr:colOff>
          <xdr:row>30</xdr:row>
          <xdr:rowOff>22860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36</xdr:row>
          <xdr:rowOff>114300</xdr:rowOff>
        </xdr:from>
        <xdr:to>
          <xdr:col>47</xdr:col>
          <xdr:colOff>259080</xdr:colOff>
          <xdr:row>38</xdr:row>
          <xdr:rowOff>68580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157955</xdr:colOff>
      <xdr:row>0</xdr:row>
      <xdr:rowOff>0</xdr:rowOff>
    </xdr:from>
    <xdr:to>
      <xdr:col>22</xdr:col>
      <xdr:colOff>265905</xdr:colOff>
      <xdr:row>1</xdr:row>
      <xdr:rowOff>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01455" y="0"/>
          <a:ext cx="1250950" cy="3524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47</xdr:col>
      <xdr:colOff>151605</xdr:colOff>
      <xdr:row>0</xdr:row>
      <xdr:rowOff>0</xdr:rowOff>
    </xdr:from>
    <xdr:to>
      <xdr:col>51</xdr:col>
      <xdr:colOff>259555</xdr:colOff>
      <xdr:row>0</xdr:row>
      <xdr:rowOff>342900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3134180" y="0"/>
          <a:ext cx="1212850" cy="3429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152400</xdr:colOff>
      <xdr:row>24</xdr:row>
      <xdr:rowOff>95250</xdr:rowOff>
    </xdr:from>
    <xdr:to>
      <xdr:col>13</xdr:col>
      <xdr:colOff>152400</xdr:colOff>
      <xdr:row>28</xdr:row>
      <xdr:rowOff>9525</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3743325" y="35433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0</xdr:rowOff>
        </xdr:from>
        <xdr:to>
          <xdr:col>12</xdr:col>
          <xdr:colOff>7620</xdr:colOff>
          <xdr:row>23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21</xdr:row>
          <xdr:rowOff>220980</xdr:rowOff>
        </xdr:from>
        <xdr:to>
          <xdr:col>18</xdr:col>
          <xdr:colOff>76200</xdr:colOff>
          <xdr:row>23</xdr:row>
          <xdr:rowOff>7620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228600</xdr:rowOff>
        </xdr:from>
        <xdr:to>
          <xdr:col>24</xdr:col>
          <xdr:colOff>45720</xdr:colOff>
          <xdr:row>22</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xdr:row>
          <xdr:rowOff>7620</xdr:rowOff>
        </xdr:from>
        <xdr:to>
          <xdr:col>12</xdr:col>
          <xdr:colOff>60960</xdr:colOff>
          <xdr:row>24</xdr:row>
          <xdr:rowOff>7620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22</xdr:row>
          <xdr:rowOff>198120</xdr:rowOff>
        </xdr:from>
        <xdr:to>
          <xdr:col>20</xdr:col>
          <xdr:colOff>60960</xdr:colOff>
          <xdr:row>24</xdr:row>
          <xdr:rowOff>60960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36</xdr:row>
          <xdr:rowOff>198120</xdr:rowOff>
        </xdr:from>
        <xdr:to>
          <xdr:col>2</xdr:col>
          <xdr:colOff>15240</xdr:colOff>
          <xdr:row>38</xdr:row>
          <xdr:rowOff>60960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xdr:row>
          <xdr:rowOff>213360</xdr:rowOff>
        </xdr:from>
        <xdr:to>
          <xdr:col>2</xdr:col>
          <xdr:colOff>0</xdr:colOff>
          <xdr:row>39</xdr:row>
          <xdr:rowOff>68580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38</xdr:row>
          <xdr:rowOff>198120</xdr:rowOff>
        </xdr:from>
        <xdr:to>
          <xdr:col>2</xdr:col>
          <xdr:colOff>7620</xdr:colOff>
          <xdr:row>40</xdr:row>
          <xdr:rowOff>60960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39</xdr:row>
          <xdr:rowOff>190500</xdr:rowOff>
        </xdr:from>
        <xdr:to>
          <xdr:col>2</xdr:col>
          <xdr:colOff>0</xdr:colOff>
          <xdr:row>41</xdr:row>
          <xdr:rowOff>45720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152400</xdr:colOff>
      <xdr:row>24</xdr:row>
      <xdr:rowOff>95250</xdr:rowOff>
    </xdr:from>
    <xdr:to>
      <xdr:col>46</xdr:col>
      <xdr:colOff>152400</xdr:colOff>
      <xdr:row>28</xdr:row>
      <xdr:rowOff>9525</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3814830" y="5998067"/>
          <a:ext cx="0" cy="6655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44</xdr:col>
          <xdr:colOff>30480</xdr:colOff>
          <xdr:row>22</xdr:row>
          <xdr:rowOff>0</xdr:rowOff>
        </xdr:from>
        <xdr:to>
          <xdr:col>45</xdr:col>
          <xdr:colOff>7620</xdr:colOff>
          <xdr:row>23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21</xdr:row>
          <xdr:rowOff>220980</xdr:rowOff>
        </xdr:from>
        <xdr:to>
          <xdr:col>51</xdr:col>
          <xdr:colOff>76200</xdr:colOff>
          <xdr:row>23</xdr:row>
          <xdr:rowOff>7620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21</xdr:row>
          <xdr:rowOff>228600</xdr:rowOff>
        </xdr:from>
        <xdr:to>
          <xdr:col>57</xdr:col>
          <xdr:colOff>45720</xdr:colOff>
          <xdr:row>22</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30480</xdr:colOff>
          <xdr:row>23</xdr:row>
          <xdr:rowOff>7620</xdr:rowOff>
        </xdr:from>
        <xdr:to>
          <xdr:col>45</xdr:col>
          <xdr:colOff>60960</xdr:colOff>
          <xdr:row>24</xdr:row>
          <xdr:rowOff>7620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45720</xdr:colOff>
          <xdr:row>22</xdr:row>
          <xdr:rowOff>198120</xdr:rowOff>
        </xdr:from>
        <xdr:to>
          <xdr:col>53</xdr:col>
          <xdr:colOff>60960</xdr:colOff>
          <xdr:row>24</xdr:row>
          <xdr:rowOff>60960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22860</xdr:colOff>
          <xdr:row>36</xdr:row>
          <xdr:rowOff>190500</xdr:rowOff>
        </xdr:from>
        <xdr:to>
          <xdr:col>35</xdr:col>
          <xdr:colOff>45720</xdr:colOff>
          <xdr:row>38</xdr:row>
          <xdr:rowOff>45720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37</xdr:row>
          <xdr:rowOff>182880</xdr:rowOff>
        </xdr:from>
        <xdr:to>
          <xdr:col>35</xdr:col>
          <xdr:colOff>45720</xdr:colOff>
          <xdr:row>39</xdr:row>
          <xdr:rowOff>45720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22860</xdr:colOff>
          <xdr:row>38</xdr:row>
          <xdr:rowOff>190500</xdr:rowOff>
        </xdr:from>
        <xdr:to>
          <xdr:col>35</xdr:col>
          <xdr:colOff>30480</xdr:colOff>
          <xdr:row>40</xdr:row>
          <xdr:rowOff>45720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39</xdr:row>
          <xdr:rowOff>198120</xdr:rowOff>
        </xdr:from>
        <xdr:to>
          <xdr:col>35</xdr:col>
          <xdr:colOff>7620</xdr:colOff>
          <xdr:row>41</xdr:row>
          <xdr:rowOff>60960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9526</xdr:colOff>
      <xdr:row>0</xdr:row>
      <xdr:rowOff>0</xdr:rowOff>
    </xdr:from>
    <xdr:to>
      <xdr:col>26</xdr:col>
      <xdr:colOff>228475</xdr:colOff>
      <xdr:row>1</xdr:row>
      <xdr:rowOff>120566</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467226" y="0"/>
          <a:ext cx="1209549" cy="4729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55</xdr:col>
      <xdr:colOff>22142</xdr:colOff>
      <xdr:row>0</xdr:row>
      <xdr:rowOff>0</xdr:rowOff>
    </xdr:from>
    <xdr:to>
      <xdr:col>59</xdr:col>
      <xdr:colOff>235702</xdr:colOff>
      <xdr:row>1</xdr:row>
      <xdr:rowOff>120566</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11661692" y="0"/>
          <a:ext cx="1204160" cy="4729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twoCellAnchor>
    <xdr:from>
      <xdr:col>26</xdr:col>
      <xdr:colOff>38100</xdr:colOff>
      <xdr:row>1</xdr:row>
      <xdr:rowOff>144780</xdr:rowOff>
    </xdr:from>
    <xdr:to>
      <xdr:col>32</xdr:col>
      <xdr:colOff>22860</xdr:colOff>
      <xdr:row>4</xdr:row>
      <xdr:rowOff>22860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6377940" y="495300"/>
          <a:ext cx="1447800" cy="586740"/>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endParaRPr kumimoji="1" lang="en-US" altLang="ja-JP" sz="2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21</xdr:row>
          <xdr:rowOff>228600</xdr:rowOff>
        </xdr:from>
        <xdr:to>
          <xdr:col>24</xdr:col>
          <xdr:colOff>45720</xdr:colOff>
          <xdr:row>22</xdr:row>
          <xdr:rowOff>228600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142875</xdr:colOff>
      <xdr:row>24</xdr:row>
      <xdr:rowOff>38100</xdr:rowOff>
    </xdr:from>
    <xdr:to>
      <xdr:col>2</xdr:col>
      <xdr:colOff>142875</xdr:colOff>
      <xdr:row>27</xdr:row>
      <xdr:rowOff>142875</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95325" y="6105525"/>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24</xdr:row>
      <xdr:rowOff>47625</xdr:rowOff>
    </xdr:from>
    <xdr:to>
      <xdr:col>18</xdr:col>
      <xdr:colOff>123825</xdr:colOff>
      <xdr:row>27</xdr:row>
      <xdr:rowOff>152400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5095875" y="611505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220980</xdr:rowOff>
        </xdr:from>
        <xdr:to>
          <xdr:col>3</xdr:col>
          <xdr:colOff>0</xdr:colOff>
          <xdr:row>2</xdr:row>
          <xdr:rowOff>220980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0</xdr:rowOff>
        </xdr:from>
        <xdr:to>
          <xdr:col>3</xdr:col>
          <xdr:colOff>22860</xdr:colOff>
          <xdr:row>5</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6</xdr:row>
          <xdr:rowOff>228600</xdr:rowOff>
        </xdr:from>
        <xdr:to>
          <xdr:col>3</xdr:col>
          <xdr:colOff>30480</xdr:colOff>
          <xdr:row>7</xdr:row>
          <xdr:rowOff>228600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30480</xdr:rowOff>
        </xdr:from>
        <xdr:to>
          <xdr:col>3</xdr:col>
          <xdr:colOff>45720</xdr:colOff>
          <xdr:row>9</xdr:row>
          <xdr:rowOff>30480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38100</xdr:rowOff>
        </xdr:from>
        <xdr:to>
          <xdr:col>3</xdr:col>
          <xdr:colOff>22860</xdr:colOff>
          <xdr:row>10</xdr:row>
          <xdr:rowOff>30480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22860</xdr:rowOff>
        </xdr:from>
        <xdr:to>
          <xdr:col>2</xdr:col>
          <xdr:colOff>251460</xdr:colOff>
          <xdr:row>11</xdr:row>
          <xdr:rowOff>22860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30480</xdr:rowOff>
        </xdr:from>
        <xdr:to>
          <xdr:col>2</xdr:col>
          <xdr:colOff>259080</xdr:colOff>
          <xdr:row>12</xdr:row>
          <xdr:rowOff>30480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190500</xdr:rowOff>
        </xdr:from>
        <xdr:to>
          <xdr:col>2</xdr:col>
          <xdr:colOff>266700</xdr:colOff>
          <xdr:row>19</xdr:row>
          <xdr:rowOff>45720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190500</xdr:rowOff>
        </xdr:from>
        <xdr:to>
          <xdr:col>3</xdr:col>
          <xdr:colOff>0</xdr:colOff>
          <xdr:row>21</xdr:row>
          <xdr:rowOff>45720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213360</xdr:rowOff>
        </xdr:from>
        <xdr:to>
          <xdr:col>3</xdr:col>
          <xdr:colOff>22860</xdr:colOff>
          <xdr:row>23</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28</xdr:row>
          <xdr:rowOff>114300</xdr:rowOff>
        </xdr:from>
        <xdr:to>
          <xdr:col>19</xdr:col>
          <xdr:colOff>236220</xdr:colOff>
          <xdr:row>30</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198120</xdr:rowOff>
        </xdr:from>
        <xdr:to>
          <xdr:col>2</xdr:col>
          <xdr:colOff>0</xdr:colOff>
          <xdr:row>41</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40</xdr:row>
          <xdr:rowOff>182880</xdr:rowOff>
        </xdr:from>
        <xdr:to>
          <xdr:col>2</xdr:col>
          <xdr:colOff>7620</xdr:colOff>
          <xdr:row>42</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182880</xdr:rowOff>
        </xdr:from>
        <xdr:to>
          <xdr:col>2</xdr:col>
          <xdr:colOff>0</xdr:colOff>
          <xdr:row>43</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xdr:row>
          <xdr:rowOff>0</xdr:rowOff>
        </xdr:from>
        <xdr:to>
          <xdr:col>2</xdr:col>
          <xdr:colOff>0</xdr:colOff>
          <xdr:row>44</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228600</xdr:rowOff>
        </xdr:from>
        <xdr:to>
          <xdr:col>3</xdr:col>
          <xdr:colOff>30480</xdr:colOff>
          <xdr:row>15</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213360</xdr:rowOff>
        </xdr:from>
        <xdr:to>
          <xdr:col>2</xdr:col>
          <xdr:colOff>266700</xdr:colOff>
          <xdr:row>16</xdr:row>
          <xdr:rowOff>213360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220980</xdr:rowOff>
        </xdr:from>
        <xdr:to>
          <xdr:col>2</xdr:col>
          <xdr:colOff>259080</xdr:colOff>
          <xdr:row>3</xdr:row>
          <xdr:rowOff>220980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24</xdr:row>
      <xdr:rowOff>38100</xdr:rowOff>
    </xdr:from>
    <xdr:to>
      <xdr:col>30</xdr:col>
      <xdr:colOff>142875</xdr:colOff>
      <xdr:row>27</xdr:row>
      <xdr:rowOff>142875</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695940" y="6044995"/>
          <a:ext cx="0" cy="65784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123825</xdr:colOff>
      <xdr:row>24</xdr:row>
      <xdr:rowOff>47625</xdr:rowOff>
    </xdr:from>
    <xdr:to>
      <xdr:col>46</xdr:col>
      <xdr:colOff>123825</xdr:colOff>
      <xdr:row>27</xdr:row>
      <xdr:rowOff>152400</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a:off x="5101406" y="6054520"/>
          <a:ext cx="0" cy="65784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30</xdr:col>
          <xdr:colOff>38100</xdr:colOff>
          <xdr:row>1</xdr:row>
          <xdr:rowOff>220980</xdr:rowOff>
        </xdr:from>
        <xdr:to>
          <xdr:col>31</xdr:col>
          <xdr:colOff>0</xdr:colOff>
          <xdr:row>2</xdr:row>
          <xdr:rowOff>220980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4</xdr:row>
          <xdr:rowOff>0</xdr:rowOff>
        </xdr:from>
        <xdr:to>
          <xdr:col>31</xdr:col>
          <xdr:colOff>22860</xdr:colOff>
          <xdr:row>5</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6</xdr:row>
          <xdr:rowOff>228600</xdr:rowOff>
        </xdr:from>
        <xdr:to>
          <xdr:col>31</xdr:col>
          <xdr:colOff>30480</xdr:colOff>
          <xdr:row>7</xdr:row>
          <xdr:rowOff>228600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xdr:row>
          <xdr:rowOff>30480</xdr:rowOff>
        </xdr:from>
        <xdr:to>
          <xdr:col>31</xdr:col>
          <xdr:colOff>45720</xdr:colOff>
          <xdr:row>9</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9</xdr:row>
          <xdr:rowOff>38100</xdr:rowOff>
        </xdr:from>
        <xdr:to>
          <xdr:col>31</xdr:col>
          <xdr:colOff>22860</xdr:colOff>
          <xdr:row>10</xdr:row>
          <xdr:rowOff>30480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10</xdr:row>
          <xdr:rowOff>22860</xdr:rowOff>
        </xdr:from>
        <xdr:to>
          <xdr:col>30</xdr:col>
          <xdr:colOff>251460</xdr:colOff>
          <xdr:row>11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11</xdr:row>
          <xdr:rowOff>30480</xdr:rowOff>
        </xdr:from>
        <xdr:to>
          <xdr:col>30</xdr:col>
          <xdr:colOff>259080</xdr:colOff>
          <xdr:row>12</xdr:row>
          <xdr:rowOff>30480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17</xdr:row>
          <xdr:rowOff>190500</xdr:rowOff>
        </xdr:from>
        <xdr:to>
          <xdr:col>31</xdr:col>
          <xdr:colOff>60960</xdr:colOff>
          <xdr:row>19</xdr:row>
          <xdr:rowOff>68580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19</xdr:row>
          <xdr:rowOff>190500</xdr:rowOff>
        </xdr:from>
        <xdr:to>
          <xdr:col>31</xdr:col>
          <xdr:colOff>38100</xdr:colOff>
          <xdr:row>21</xdr:row>
          <xdr:rowOff>68580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21</xdr:row>
          <xdr:rowOff>213360</xdr:rowOff>
        </xdr:from>
        <xdr:to>
          <xdr:col>31</xdr:col>
          <xdr:colOff>30480</xdr:colOff>
          <xdr:row>23</xdr:row>
          <xdr:rowOff>83820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30480</xdr:colOff>
          <xdr:row>28</xdr:row>
          <xdr:rowOff>114300</xdr:rowOff>
        </xdr:from>
        <xdr:to>
          <xdr:col>47</xdr:col>
          <xdr:colOff>53340</xdr:colOff>
          <xdr:row>30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39</xdr:row>
          <xdr:rowOff>198120</xdr:rowOff>
        </xdr:from>
        <xdr:to>
          <xdr:col>30</xdr:col>
          <xdr:colOff>15240</xdr:colOff>
          <xdr:row>41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xdr:colOff>
          <xdr:row>40</xdr:row>
          <xdr:rowOff>182880</xdr:rowOff>
        </xdr:from>
        <xdr:to>
          <xdr:col>30</xdr:col>
          <xdr:colOff>38100</xdr:colOff>
          <xdr:row>42</xdr:row>
          <xdr:rowOff>30480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182880</xdr:rowOff>
        </xdr:from>
        <xdr:to>
          <xdr:col>30</xdr:col>
          <xdr:colOff>22860</xdr:colOff>
          <xdr:row>43</xdr:row>
          <xdr:rowOff>30480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43</xdr:row>
          <xdr:rowOff>0</xdr:rowOff>
        </xdr:from>
        <xdr:to>
          <xdr:col>29</xdr:col>
          <xdr:colOff>236220</xdr:colOff>
          <xdr:row>44</xdr:row>
          <xdr:rowOff>53340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14</xdr:row>
          <xdr:rowOff>228600</xdr:rowOff>
        </xdr:from>
        <xdr:to>
          <xdr:col>31</xdr:col>
          <xdr:colOff>30480</xdr:colOff>
          <xdr:row>15</xdr:row>
          <xdr:rowOff>228600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213360</xdr:rowOff>
        </xdr:from>
        <xdr:to>
          <xdr:col>30</xdr:col>
          <xdr:colOff>259080</xdr:colOff>
          <xdr:row>16</xdr:row>
          <xdr:rowOff>213360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2</xdr:row>
          <xdr:rowOff>220980</xdr:rowOff>
        </xdr:from>
        <xdr:to>
          <xdr:col>30</xdr:col>
          <xdr:colOff>259080</xdr:colOff>
          <xdr:row>3</xdr:row>
          <xdr:rowOff>220980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192405</xdr:colOff>
      <xdr:row>0</xdr:row>
      <xdr:rowOff>0</xdr:rowOff>
    </xdr:from>
    <xdr:to>
      <xdr:col>23</xdr:col>
      <xdr:colOff>12733</xdr:colOff>
      <xdr:row>1</xdr:row>
      <xdr:rowOff>0</xdr:rowOff>
    </xdr:to>
    <xdr:sp macro="" textlink="">
      <xdr:nvSpPr>
        <xdr:cNvPr id="42" name="正方形/長方形 41">
          <a:extLst>
            <a:ext uri="{FF2B5EF4-FFF2-40B4-BE49-F238E27FC236}">
              <a16:creationId xmlns:a16="http://schemas.microsoft.com/office/drawing/2014/main" id="{00000000-0008-0000-0500-00002A000000}"/>
            </a:ext>
          </a:extLst>
        </xdr:cNvPr>
        <xdr:cNvSpPr/>
      </xdr:nvSpPr>
      <xdr:spPr>
        <a:xfrm>
          <a:off x="5267325" y="0"/>
          <a:ext cx="1230028"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46</xdr:col>
      <xdr:colOff>179304</xdr:colOff>
      <xdr:row>0</xdr:row>
      <xdr:rowOff>0</xdr:rowOff>
    </xdr:from>
    <xdr:to>
      <xdr:col>51</xdr:col>
      <xdr:colOff>2339</xdr:colOff>
      <xdr:row>1</xdr:row>
      <xdr:rowOff>0</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13148544" y="0"/>
          <a:ext cx="1232735"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13</xdr:row>
          <xdr:rowOff>15240</xdr:rowOff>
        </xdr:from>
        <xdr:to>
          <xdr:col>3</xdr:col>
          <xdr:colOff>0</xdr:colOff>
          <xdr:row>14</xdr:row>
          <xdr:rowOff>22860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xdr:colOff>
          <xdr:row>13</xdr:row>
          <xdr:rowOff>7620</xdr:rowOff>
        </xdr:from>
        <xdr:to>
          <xdr:col>30</xdr:col>
          <xdr:colOff>259080</xdr:colOff>
          <xdr:row>14</xdr:row>
          <xdr:rowOff>15240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142875</xdr:colOff>
      <xdr:row>20</xdr:row>
      <xdr:rowOff>38100</xdr:rowOff>
    </xdr:from>
    <xdr:to>
      <xdr:col>2</xdr:col>
      <xdr:colOff>142875</xdr:colOff>
      <xdr:row>23</xdr:row>
      <xdr:rowOff>142875</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95325" y="49149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30480</xdr:colOff>
          <xdr:row>1</xdr:row>
          <xdr:rowOff>228600</xdr:rowOff>
        </xdr:from>
        <xdr:to>
          <xdr:col>3</xdr:col>
          <xdr:colOff>0</xdr:colOff>
          <xdr:row>3</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xdr:row>
          <xdr:rowOff>0</xdr:rowOff>
        </xdr:from>
        <xdr:to>
          <xdr:col>3</xdr:col>
          <xdr:colOff>22860</xdr:colOff>
          <xdr:row>4</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xdr:row>
          <xdr:rowOff>30480</xdr:rowOff>
        </xdr:from>
        <xdr:to>
          <xdr:col>2</xdr:col>
          <xdr:colOff>266700</xdr:colOff>
          <xdr:row>5</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xdr:row>
          <xdr:rowOff>0</xdr:rowOff>
        </xdr:from>
        <xdr:to>
          <xdr:col>3</xdr:col>
          <xdr:colOff>22860</xdr:colOff>
          <xdr:row>6</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xdr:row>
          <xdr:rowOff>0</xdr:rowOff>
        </xdr:from>
        <xdr:to>
          <xdr:col>3</xdr:col>
          <xdr:colOff>0</xdr:colOff>
          <xdr:row>7</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xdr:row>
          <xdr:rowOff>228600</xdr:rowOff>
        </xdr:from>
        <xdr:to>
          <xdr:col>2</xdr:col>
          <xdr:colOff>266700</xdr:colOff>
          <xdr:row>9</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7620</xdr:rowOff>
        </xdr:from>
        <xdr:to>
          <xdr:col>2</xdr:col>
          <xdr:colOff>274320</xdr:colOff>
          <xdr:row>12</xdr:row>
          <xdr:rowOff>7620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220980</xdr:rowOff>
        </xdr:from>
        <xdr:to>
          <xdr:col>3</xdr:col>
          <xdr:colOff>0</xdr:colOff>
          <xdr:row>12</xdr:row>
          <xdr:rowOff>220980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22860</xdr:rowOff>
        </xdr:from>
        <xdr:to>
          <xdr:col>2</xdr:col>
          <xdr:colOff>266700</xdr:colOff>
          <xdr:row>15</xdr:row>
          <xdr:rowOff>22860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190500</xdr:rowOff>
        </xdr:from>
        <xdr:to>
          <xdr:col>3</xdr:col>
          <xdr:colOff>7620</xdr:colOff>
          <xdr:row>17</xdr:row>
          <xdr:rowOff>45720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190500</xdr:rowOff>
        </xdr:from>
        <xdr:to>
          <xdr:col>3</xdr:col>
          <xdr:colOff>220980</xdr:colOff>
          <xdr:row>19</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198120</xdr:rowOff>
        </xdr:from>
        <xdr:to>
          <xdr:col>2</xdr:col>
          <xdr:colOff>220980</xdr:colOff>
          <xdr:row>34</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182880</xdr:rowOff>
        </xdr:from>
        <xdr:to>
          <xdr:col>2</xdr:col>
          <xdr:colOff>38100</xdr:colOff>
          <xdr:row>35</xdr:row>
          <xdr:rowOff>38100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182880</xdr:rowOff>
        </xdr:from>
        <xdr:to>
          <xdr:col>2</xdr:col>
          <xdr:colOff>38100</xdr:colOff>
          <xdr:row>36</xdr:row>
          <xdr:rowOff>38100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190500</xdr:rowOff>
        </xdr:from>
        <xdr:to>
          <xdr:col>1</xdr:col>
          <xdr:colOff>274320</xdr:colOff>
          <xdr:row>37</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xdr:row>
          <xdr:rowOff>0</xdr:rowOff>
        </xdr:from>
        <xdr:to>
          <xdr:col>3</xdr:col>
          <xdr:colOff>0</xdr:colOff>
          <xdr:row>8</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xdr:row>
          <xdr:rowOff>228600</xdr:rowOff>
        </xdr:from>
        <xdr:to>
          <xdr:col>3</xdr:col>
          <xdr:colOff>0</xdr:colOff>
          <xdr:row>10</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142875</xdr:colOff>
      <xdr:row>20</xdr:row>
      <xdr:rowOff>38100</xdr:rowOff>
    </xdr:from>
    <xdr:to>
      <xdr:col>27</xdr:col>
      <xdr:colOff>142875</xdr:colOff>
      <xdr:row>23</xdr:row>
      <xdr:rowOff>142875</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711033" y="4834021"/>
          <a:ext cx="0" cy="65622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27</xdr:col>
          <xdr:colOff>30480</xdr:colOff>
          <xdr:row>1</xdr:row>
          <xdr:rowOff>228600</xdr:rowOff>
        </xdr:from>
        <xdr:to>
          <xdr:col>28</xdr:col>
          <xdr:colOff>0</xdr:colOff>
          <xdr:row>3</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xdr:row>
          <xdr:rowOff>0</xdr:rowOff>
        </xdr:from>
        <xdr:to>
          <xdr:col>28</xdr:col>
          <xdr:colOff>22860</xdr:colOff>
          <xdr:row>4</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4</xdr:row>
          <xdr:rowOff>30480</xdr:rowOff>
        </xdr:from>
        <xdr:to>
          <xdr:col>27</xdr:col>
          <xdr:colOff>266700</xdr:colOff>
          <xdr:row>5</xdr:row>
          <xdr:rowOff>38100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xdr:row>
          <xdr:rowOff>228600</xdr:rowOff>
        </xdr:from>
        <xdr:to>
          <xdr:col>28</xdr:col>
          <xdr:colOff>38100</xdr:colOff>
          <xdr:row>6</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xdr:row>
          <xdr:rowOff>0</xdr:rowOff>
        </xdr:from>
        <xdr:to>
          <xdr:col>28</xdr:col>
          <xdr:colOff>0</xdr:colOff>
          <xdr:row>7</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7</xdr:row>
          <xdr:rowOff>228600</xdr:rowOff>
        </xdr:from>
        <xdr:to>
          <xdr:col>27</xdr:col>
          <xdr:colOff>266700</xdr:colOff>
          <xdr:row>9</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10</xdr:row>
          <xdr:rowOff>236220</xdr:rowOff>
        </xdr:from>
        <xdr:to>
          <xdr:col>28</xdr:col>
          <xdr:colOff>22860</xdr:colOff>
          <xdr:row>12</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12</xdr:row>
          <xdr:rowOff>22860</xdr:rowOff>
        </xdr:from>
        <xdr:to>
          <xdr:col>28</xdr:col>
          <xdr:colOff>60960</xdr:colOff>
          <xdr:row>13</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14</xdr:row>
          <xdr:rowOff>22860</xdr:rowOff>
        </xdr:from>
        <xdr:to>
          <xdr:col>27</xdr:col>
          <xdr:colOff>266700</xdr:colOff>
          <xdr:row>15</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15</xdr:row>
          <xdr:rowOff>198120</xdr:rowOff>
        </xdr:from>
        <xdr:to>
          <xdr:col>28</xdr:col>
          <xdr:colOff>0</xdr:colOff>
          <xdr:row>17</xdr:row>
          <xdr:rowOff>38100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17</xdr:row>
          <xdr:rowOff>190500</xdr:rowOff>
        </xdr:from>
        <xdr:to>
          <xdr:col>28</xdr:col>
          <xdr:colOff>38100</xdr:colOff>
          <xdr:row>19</xdr:row>
          <xdr:rowOff>30480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198120</xdr:rowOff>
        </xdr:from>
        <xdr:to>
          <xdr:col>27</xdr:col>
          <xdr:colOff>30480</xdr:colOff>
          <xdr:row>34</xdr:row>
          <xdr:rowOff>38100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33</xdr:row>
          <xdr:rowOff>182880</xdr:rowOff>
        </xdr:from>
        <xdr:to>
          <xdr:col>27</xdr:col>
          <xdr:colOff>7620</xdr:colOff>
          <xdr:row>35</xdr:row>
          <xdr:rowOff>22860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34</xdr:row>
          <xdr:rowOff>182880</xdr:rowOff>
        </xdr:from>
        <xdr:to>
          <xdr:col>27</xdr:col>
          <xdr:colOff>38100</xdr:colOff>
          <xdr:row>36</xdr:row>
          <xdr:rowOff>22860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35</xdr:row>
          <xdr:rowOff>190500</xdr:rowOff>
        </xdr:from>
        <xdr:to>
          <xdr:col>27</xdr:col>
          <xdr:colOff>30480</xdr:colOff>
          <xdr:row>37</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7</xdr:row>
          <xdr:rowOff>0</xdr:rowOff>
        </xdr:from>
        <xdr:to>
          <xdr:col>28</xdr:col>
          <xdr:colOff>0</xdr:colOff>
          <xdr:row>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8</xdr:row>
          <xdr:rowOff>228600</xdr:rowOff>
        </xdr:from>
        <xdr:to>
          <xdr:col>28</xdr:col>
          <xdr:colOff>0</xdr:colOff>
          <xdr:row>10</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149066</xdr:colOff>
      <xdr:row>0</xdr:row>
      <xdr:rowOff>0</xdr:rowOff>
    </xdr:from>
    <xdr:to>
      <xdr:col>19</xdr:col>
      <xdr:colOff>247524</xdr:colOff>
      <xdr:row>1</xdr:row>
      <xdr:rowOff>107866</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4378166" y="0"/>
          <a:ext cx="1226218" cy="4583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40</xdr:col>
      <xdr:colOff>136918</xdr:colOff>
      <xdr:row>0</xdr:row>
      <xdr:rowOff>0</xdr:rowOff>
    </xdr:from>
    <xdr:to>
      <xdr:col>44</xdr:col>
      <xdr:colOff>241893</xdr:colOff>
      <xdr:row>1</xdr:row>
      <xdr:rowOff>107866</xdr:rowOff>
    </xdr:to>
    <xdr:sp macro="" textlink="">
      <xdr:nvSpPr>
        <xdr:cNvPr id="40" name="正方形/長方形 39">
          <a:extLst>
            <a:ext uri="{FF2B5EF4-FFF2-40B4-BE49-F238E27FC236}">
              <a16:creationId xmlns:a16="http://schemas.microsoft.com/office/drawing/2014/main" id="{00000000-0008-0000-0600-000028000000}"/>
            </a:ext>
          </a:extLst>
        </xdr:cNvPr>
        <xdr:cNvSpPr/>
      </xdr:nvSpPr>
      <xdr:spPr>
        <a:xfrm>
          <a:off x="11414518" y="0"/>
          <a:ext cx="1232735" cy="4583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24</xdr:row>
      <xdr:rowOff>0</xdr:rowOff>
    </xdr:from>
    <xdr:to>
      <xdr:col>2</xdr:col>
      <xdr:colOff>142875</xdr:colOff>
      <xdr:row>25</xdr:row>
      <xdr:rowOff>142875</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695325" y="58674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129540</xdr:colOff>
      <xdr:row>24</xdr:row>
      <xdr:rowOff>68580</xdr:rowOff>
    </xdr:from>
    <xdr:to>
      <xdr:col>19</xdr:col>
      <xdr:colOff>131445</xdr:colOff>
      <xdr:row>27</xdr:row>
      <xdr:rowOff>129540</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H="1">
          <a:off x="6050280" y="5852160"/>
          <a:ext cx="1905" cy="65532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193271</xdr:colOff>
      <xdr:row>0</xdr:row>
      <xdr:rowOff>0</xdr:rowOff>
    </xdr:from>
    <xdr:to>
      <xdr:col>23</xdr:col>
      <xdr:colOff>248433</xdr:colOff>
      <xdr:row>1</xdr:row>
      <xdr:rowOff>0</xdr:rowOff>
    </xdr:to>
    <xdr:sp macro="" textlink="">
      <xdr:nvSpPr>
        <xdr:cNvPr id="62" name="正方形/長方形 61">
          <a:extLst>
            <a:ext uri="{FF2B5EF4-FFF2-40B4-BE49-F238E27FC236}">
              <a16:creationId xmlns:a16="http://schemas.microsoft.com/office/drawing/2014/main" id="{00000000-0008-0000-0700-00003E000000}"/>
            </a:ext>
          </a:extLst>
        </xdr:cNvPr>
        <xdr:cNvSpPr/>
      </xdr:nvSpPr>
      <xdr:spPr>
        <a:xfrm>
          <a:off x="6114011" y="0"/>
          <a:ext cx="1182922"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31</xdr:col>
      <xdr:colOff>142875</xdr:colOff>
      <xdr:row>24</xdr:row>
      <xdr:rowOff>0</xdr:rowOff>
    </xdr:from>
    <xdr:to>
      <xdr:col>31</xdr:col>
      <xdr:colOff>142875</xdr:colOff>
      <xdr:row>25</xdr:row>
      <xdr:rowOff>142875</xdr:rowOff>
    </xdr:to>
    <xdr:cxnSp macro="">
      <xdr:nvCxnSpPr>
        <xdr:cNvPr id="87" name="直線矢印コネクタ 86">
          <a:extLst>
            <a:ext uri="{FF2B5EF4-FFF2-40B4-BE49-F238E27FC236}">
              <a16:creationId xmlns:a16="http://schemas.microsoft.com/office/drawing/2014/main" id="{00000000-0008-0000-0700-000057000000}"/>
            </a:ext>
          </a:extLst>
        </xdr:cNvPr>
        <xdr:cNvCxnSpPr/>
      </xdr:nvCxnSpPr>
      <xdr:spPr>
        <a:xfrm>
          <a:off x="691515" y="5783580"/>
          <a:ext cx="0" cy="34099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193271</xdr:colOff>
      <xdr:row>0</xdr:row>
      <xdr:rowOff>0</xdr:rowOff>
    </xdr:from>
    <xdr:to>
      <xdr:col>52</xdr:col>
      <xdr:colOff>248433</xdr:colOff>
      <xdr:row>1</xdr:row>
      <xdr:rowOff>0</xdr:rowOff>
    </xdr:to>
    <xdr:sp macro="" textlink="">
      <xdr:nvSpPr>
        <xdr:cNvPr id="109" name="正方形/長方形 108">
          <a:extLst>
            <a:ext uri="{FF2B5EF4-FFF2-40B4-BE49-F238E27FC236}">
              <a16:creationId xmlns:a16="http://schemas.microsoft.com/office/drawing/2014/main" id="{00000000-0008-0000-0700-00006D000000}"/>
            </a:ext>
          </a:extLst>
        </xdr:cNvPr>
        <xdr:cNvSpPr/>
      </xdr:nvSpPr>
      <xdr:spPr>
        <a:xfrm>
          <a:off x="14854151" y="0"/>
          <a:ext cx="1182922"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7620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7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7620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7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7620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7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7620</xdr:colOff>
          <xdr:row>8</xdr:row>
          <xdr:rowOff>7620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7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7620</xdr:rowOff>
        </xdr:from>
        <xdr:to>
          <xdr:col>3</xdr:col>
          <xdr:colOff>0</xdr:colOff>
          <xdr:row>9</xdr:row>
          <xdr:rowOff>15240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7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10</xdr:row>
          <xdr:rowOff>7620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7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7620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7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11</xdr:row>
          <xdr:rowOff>0</xdr:rowOff>
        </xdr:from>
        <xdr:to>
          <xdr:col>3</xdr:col>
          <xdr:colOff>0</xdr:colOff>
          <xdr:row>12</xdr:row>
          <xdr:rowOff>7620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7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7620</xdr:colOff>
          <xdr:row>13</xdr:row>
          <xdr:rowOff>7620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7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7620</xdr:colOff>
          <xdr:row>14</xdr:row>
          <xdr:rowOff>7620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7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0</xdr:rowOff>
        </xdr:from>
        <xdr:to>
          <xdr:col>3</xdr:col>
          <xdr:colOff>7620</xdr:colOff>
          <xdr:row>16</xdr:row>
          <xdr:rowOff>7620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7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15240</xdr:colOff>
          <xdr:row>17</xdr:row>
          <xdr:rowOff>7620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7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7620</xdr:rowOff>
        </xdr:from>
        <xdr:to>
          <xdr:col>3</xdr:col>
          <xdr:colOff>7620</xdr:colOff>
          <xdr:row>19</xdr:row>
          <xdr:rowOff>15240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7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7620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7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7620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7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190500</xdr:rowOff>
        </xdr:from>
        <xdr:to>
          <xdr:col>20</xdr:col>
          <xdr:colOff>7620</xdr:colOff>
          <xdr:row>30</xdr:row>
          <xdr:rowOff>38100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7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2</xdr:col>
          <xdr:colOff>0</xdr:colOff>
          <xdr:row>39</xdr:row>
          <xdr:rowOff>7620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7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7620</xdr:rowOff>
        </xdr:from>
        <xdr:to>
          <xdr:col>2</xdr:col>
          <xdr:colOff>15240</xdr:colOff>
          <xdr:row>40</xdr:row>
          <xdr:rowOff>15240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7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7620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7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7620</xdr:colOff>
          <xdr:row>42</xdr:row>
          <xdr:rowOff>7620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7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xdr:row>
          <xdr:rowOff>228600</xdr:rowOff>
        </xdr:from>
        <xdr:to>
          <xdr:col>32</xdr:col>
          <xdr:colOff>7620</xdr:colOff>
          <xdr:row>3</xdr:row>
          <xdr:rowOff>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7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3</xdr:row>
          <xdr:rowOff>7620</xdr:rowOff>
        </xdr:from>
        <xdr:to>
          <xdr:col>32</xdr:col>
          <xdr:colOff>15240</xdr:colOff>
          <xdr:row>4</xdr:row>
          <xdr:rowOff>15240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7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4</xdr:row>
          <xdr:rowOff>0</xdr:rowOff>
        </xdr:from>
        <xdr:to>
          <xdr:col>32</xdr:col>
          <xdr:colOff>30480</xdr:colOff>
          <xdr:row>5</xdr:row>
          <xdr:rowOff>7620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7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7</xdr:row>
          <xdr:rowOff>7620</xdr:rowOff>
        </xdr:from>
        <xdr:to>
          <xdr:col>32</xdr:col>
          <xdr:colOff>0</xdr:colOff>
          <xdr:row>8</xdr:row>
          <xdr:rowOff>15240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7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xdr:row>
          <xdr:rowOff>7620</xdr:rowOff>
        </xdr:from>
        <xdr:to>
          <xdr:col>32</xdr:col>
          <xdr:colOff>7620</xdr:colOff>
          <xdr:row>9</xdr:row>
          <xdr:rowOff>15240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7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9</xdr:row>
          <xdr:rowOff>0</xdr:rowOff>
        </xdr:from>
        <xdr:to>
          <xdr:col>32</xdr:col>
          <xdr:colOff>7620</xdr:colOff>
          <xdr:row>10</xdr:row>
          <xdr:rowOff>7620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7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10</xdr:row>
          <xdr:rowOff>7620</xdr:rowOff>
        </xdr:from>
        <xdr:to>
          <xdr:col>32</xdr:col>
          <xdr:colOff>0</xdr:colOff>
          <xdr:row>11</xdr:row>
          <xdr:rowOff>15240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7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228600</xdr:rowOff>
        </xdr:from>
        <xdr:to>
          <xdr:col>32</xdr:col>
          <xdr:colOff>15240</xdr:colOff>
          <xdr:row>12</xdr:row>
          <xdr:rowOff>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7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12</xdr:row>
          <xdr:rowOff>0</xdr:rowOff>
        </xdr:from>
        <xdr:to>
          <xdr:col>31</xdr:col>
          <xdr:colOff>274320</xdr:colOff>
          <xdr:row>13</xdr:row>
          <xdr:rowOff>7620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7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13</xdr:row>
          <xdr:rowOff>7620</xdr:rowOff>
        </xdr:from>
        <xdr:to>
          <xdr:col>32</xdr:col>
          <xdr:colOff>7620</xdr:colOff>
          <xdr:row>14</xdr:row>
          <xdr:rowOff>15240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7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15</xdr:row>
          <xdr:rowOff>0</xdr:rowOff>
        </xdr:from>
        <xdr:to>
          <xdr:col>32</xdr:col>
          <xdr:colOff>7620</xdr:colOff>
          <xdr:row>16</xdr:row>
          <xdr:rowOff>7620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7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16</xdr:row>
          <xdr:rowOff>0</xdr:rowOff>
        </xdr:from>
        <xdr:to>
          <xdr:col>32</xdr:col>
          <xdr:colOff>7620</xdr:colOff>
          <xdr:row>17</xdr:row>
          <xdr:rowOff>7620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7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0</xdr:rowOff>
        </xdr:from>
        <xdr:to>
          <xdr:col>32</xdr:col>
          <xdr:colOff>0</xdr:colOff>
          <xdr:row>19</xdr:row>
          <xdr:rowOff>7620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7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0</xdr:rowOff>
        </xdr:from>
        <xdr:to>
          <xdr:col>32</xdr:col>
          <xdr:colOff>0</xdr:colOff>
          <xdr:row>21</xdr:row>
          <xdr:rowOff>7620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7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22</xdr:row>
          <xdr:rowOff>0</xdr:rowOff>
        </xdr:from>
        <xdr:to>
          <xdr:col>32</xdr:col>
          <xdr:colOff>7620</xdr:colOff>
          <xdr:row>23</xdr:row>
          <xdr:rowOff>7620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7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28</xdr:row>
          <xdr:rowOff>175260</xdr:rowOff>
        </xdr:from>
        <xdr:to>
          <xdr:col>49</xdr:col>
          <xdr:colOff>30480</xdr:colOff>
          <xdr:row>30</xdr:row>
          <xdr:rowOff>22860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7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0</xdr:rowOff>
        </xdr:from>
        <xdr:to>
          <xdr:col>31</xdr:col>
          <xdr:colOff>7620</xdr:colOff>
          <xdr:row>39</xdr:row>
          <xdr:rowOff>7620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7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39</xdr:row>
          <xdr:rowOff>7620</xdr:rowOff>
        </xdr:from>
        <xdr:to>
          <xdr:col>31</xdr:col>
          <xdr:colOff>7620</xdr:colOff>
          <xdr:row>40</xdr:row>
          <xdr:rowOff>15240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7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xdr:colOff>
          <xdr:row>39</xdr:row>
          <xdr:rowOff>236220</xdr:rowOff>
        </xdr:from>
        <xdr:to>
          <xdr:col>30</xdr:col>
          <xdr:colOff>259080</xdr:colOff>
          <xdr:row>41</xdr:row>
          <xdr:rowOff>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7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41</xdr:row>
          <xdr:rowOff>7620</xdr:rowOff>
        </xdr:from>
        <xdr:to>
          <xdr:col>30</xdr:col>
          <xdr:colOff>274320</xdr:colOff>
          <xdr:row>42</xdr:row>
          <xdr:rowOff>15240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7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129540</xdr:colOff>
      <xdr:row>24</xdr:row>
      <xdr:rowOff>68580</xdr:rowOff>
    </xdr:from>
    <xdr:to>
      <xdr:col>48</xdr:col>
      <xdr:colOff>131445</xdr:colOff>
      <xdr:row>27</xdr:row>
      <xdr:rowOff>129540</xdr:rowOff>
    </xdr:to>
    <xdr:cxnSp macro="">
      <xdr:nvCxnSpPr>
        <xdr:cNvPr id="154" name="直線矢印コネクタ 153">
          <a:extLst>
            <a:ext uri="{FF2B5EF4-FFF2-40B4-BE49-F238E27FC236}">
              <a16:creationId xmlns:a16="http://schemas.microsoft.com/office/drawing/2014/main" id="{00000000-0008-0000-0700-00009A000000}"/>
            </a:ext>
          </a:extLst>
        </xdr:cNvPr>
        <xdr:cNvCxnSpPr/>
      </xdr:nvCxnSpPr>
      <xdr:spPr>
        <a:xfrm flipH="1">
          <a:off x="6050280" y="5852160"/>
          <a:ext cx="1905" cy="65532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193271</xdr:colOff>
      <xdr:row>0</xdr:row>
      <xdr:rowOff>0</xdr:rowOff>
    </xdr:from>
    <xdr:to>
      <xdr:col>21</xdr:col>
      <xdr:colOff>240813</xdr:colOff>
      <xdr:row>1</xdr:row>
      <xdr:rowOff>0</xdr:rowOff>
    </xdr:to>
    <xdr:sp macro="" textlink="">
      <xdr:nvSpPr>
        <xdr:cNvPr id="62" name="正方形/長方形 61">
          <a:extLst>
            <a:ext uri="{FF2B5EF4-FFF2-40B4-BE49-F238E27FC236}">
              <a16:creationId xmlns:a16="http://schemas.microsoft.com/office/drawing/2014/main" id="{00000000-0008-0000-0800-00003E000000}"/>
            </a:ext>
          </a:extLst>
        </xdr:cNvPr>
        <xdr:cNvSpPr/>
      </xdr:nvSpPr>
      <xdr:spPr>
        <a:xfrm>
          <a:off x="4856711" y="0"/>
          <a:ext cx="1144822"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計画</a:t>
          </a:r>
        </a:p>
      </xdr:txBody>
    </xdr:sp>
    <xdr:clientData/>
  </xdr:twoCellAnchor>
  <xdr:twoCellAnchor>
    <xdr:from>
      <xdr:col>2</xdr:col>
      <xdr:colOff>142875</xdr:colOff>
      <xdr:row>24</xdr:row>
      <xdr:rowOff>38100</xdr:rowOff>
    </xdr:from>
    <xdr:to>
      <xdr:col>2</xdr:col>
      <xdr:colOff>142875</xdr:colOff>
      <xdr:row>27</xdr:row>
      <xdr:rowOff>142875</xdr:rowOff>
    </xdr:to>
    <xdr:cxnSp macro="">
      <xdr:nvCxnSpPr>
        <xdr:cNvPr id="46" name="直線矢印コネクタ 45">
          <a:extLst>
            <a:ext uri="{FF2B5EF4-FFF2-40B4-BE49-F238E27FC236}">
              <a16:creationId xmlns:a16="http://schemas.microsoft.com/office/drawing/2014/main" id="{00000000-0008-0000-0800-00002E000000}"/>
            </a:ext>
          </a:extLst>
        </xdr:cNvPr>
        <xdr:cNvCxnSpPr/>
      </xdr:nvCxnSpPr>
      <xdr:spPr>
        <a:xfrm>
          <a:off x="706755" y="4876800"/>
          <a:ext cx="0" cy="6762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38100</xdr:colOff>
          <xdr:row>36</xdr:row>
          <xdr:rowOff>198120</xdr:rowOff>
        </xdr:from>
        <xdr:to>
          <xdr:col>2</xdr:col>
          <xdr:colOff>228600</xdr:colOff>
          <xdr:row>38</xdr:row>
          <xdr:rowOff>60960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8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182880</xdr:rowOff>
        </xdr:from>
        <xdr:to>
          <xdr:col>2</xdr:col>
          <xdr:colOff>228600</xdr:colOff>
          <xdr:row>39</xdr:row>
          <xdr:rowOff>38100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8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182880</xdr:rowOff>
        </xdr:from>
        <xdr:to>
          <xdr:col>2</xdr:col>
          <xdr:colOff>38100</xdr:colOff>
          <xdr:row>40</xdr:row>
          <xdr:rowOff>38100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8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198120</xdr:rowOff>
        </xdr:from>
        <xdr:to>
          <xdr:col>2</xdr:col>
          <xdr:colOff>15240</xdr:colOff>
          <xdr:row>41</xdr:row>
          <xdr:rowOff>53340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8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193271</xdr:colOff>
      <xdr:row>0</xdr:row>
      <xdr:rowOff>0</xdr:rowOff>
    </xdr:from>
    <xdr:to>
      <xdr:col>48</xdr:col>
      <xdr:colOff>240813</xdr:colOff>
      <xdr:row>1</xdr:row>
      <xdr:rowOff>0</xdr:rowOff>
    </xdr:to>
    <xdr:sp macro="" textlink="">
      <xdr:nvSpPr>
        <xdr:cNvPr id="57" name="正方形/長方形 56">
          <a:extLst>
            <a:ext uri="{FF2B5EF4-FFF2-40B4-BE49-F238E27FC236}">
              <a16:creationId xmlns:a16="http://schemas.microsoft.com/office/drawing/2014/main" id="{00000000-0008-0000-0800-000039000000}"/>
            </a:ext>
          </a:extLst>
        </xdr:cNvPr>
        <xdr:cNvSpPr/>
      </xdr:nvSpPr>
      <xdr:spPr>
        <a:xfrm>
          <a:off x="4856711" y="0"/>
          <a:ext cx="1144822"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SｺﾞｼｯｸE" panose="020B0900000000000000" pitchFamily="50" charset="-128"/>
              <a:ea typeface="HGSｺﾞｼｯｸE" panose="020B0900000000000000" pitchFamily="50" charset="-128"/>
            </a:rPr>
            <a:t>実績</a:t>
          </a:r>
        </a:p>
      </xdr:txBody>
    </xdr:sp>
    <xdr:clientData/>
  </xdr:twoCellAnchor>
  <xdr:twoCellAnchor>
    <xdr:from>
      <xdr:col>29</xdr:col>
      <xdr:colOff>142875</xdr:colOff>
      <xdr:row>24</xdr:row>
      <xdr:rowOff>38100</xdr:rowOff>
    </xdr:from>
    <xdr:to>
      <xdr:col>29</xdr:col>
      <xdr:colOff>142875</xdr:colOff>
      <xdr:row>27</xdr:row>
      <xdr:rowOff>142875</xdr:rowOff>
    </xdr:to>
    <xdr:cxnSp macro="">
      <xdr:nvCxnSpPr>
        <xdr:cNvPr id="58" name="直線矢印コネクタ 57">
          <a:extLst>
            <a:ext uri="{FF2B5EF4-FFF2-40B4-BE49-F238E27FC236}">
              <a16:creationId xmlns:a16="http://schemas.microsoft.com/office/drawing/2014/main" id="{00000000-0008-0000-0800-00003A000000}"/>
            </a:ext>
          </a:extLst>
        </xdr:cNvPr>
        <xdr:cNvCxnSpPr/>
      </xdr:nvCxnSpPr>
      <xdr:spPr>
        <a:xfrm>
          <a:off x="691515" y="5821680"/>
          <a:ext cx="0" cy="72199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28</xdr:col>
          <xdr:colOff>38100</xdr:colOff>
          <xdr:row>36</xdr:row>
          <xdr:rowOff>198120</xdr:rowOff>
        </xdr:from>
        <xdr:to>
          <xdr:col>29</xdr:col>
          <xdr:colOff>228600</xdr:colOff>
          <xdr:row>38</xdr:row>
          <xdr:rowOff>60960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8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37</xdr:row>
          <xdr:rowOff>182880</xdr:rowOff>
        </xdr:from>
        <xdr:to>
          <xdr:col>29</xdr:col>
          <xdr:colOff>228600</xdr:colOff>
          <xdr:row>39</xdr:row>
          <xdr:rowOff>38100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8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38</xdr:row>
          <xdr:rowOff>182880</xdr:rowOff>
        </xdr:from>
        <xdr:to>
          <xdr:col>29</xdr:col>
          <xdr:colOff>38100</xdr:colOff>
          <xdr:row>40</xdr:row>
          <xdr:rowOff>38100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8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39</xdr:row>
          <xdr:rowOff>198120</xdr:rowOff>
        </xdr:from>
        <xdr:to>
          <xdr:col>29</xdr:col>
          <xdr:colOff>15240</xdr:colOff>
          <xdr:row>41</xdr:row>
          <xdr:rowOff>53340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8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xdr:row>
          <xdr:rowOff>0</xdr:rowOff>
        </xdr:from>
        <xdr:to>
          <xdr:col>2</xdr:col>
          <xdr:colOff>266700</xdr:colOff>
          <xdr:row>3</xdr:row>
          <xdr:rowOff>7620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8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7620</xdr:colOff>
          <xdr:row>4</xdr:row>
          <xdr:rowOff>7620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8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xdr:row>
          <xdr:rowOff>228600</xdr:rowOff>
        </xdr:from>
        <xdr:to>
          <xdr:col>2</xdr:col>
          <xdr:colOff>266700</xdr:colOff>
          <xdr:row>5</xdr:row>
          <xdr:rowOff>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8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7620</xdr:rowOff>
        </xdr:from>
        <xdr:to>
          <xdr:col>2</xdr:col>
          <xdr:colOff>266700</xdr:colOff>
          <xdr:row>6</xdr:row>
          <xdr:rowOff>15240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8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7620</xdr:rowOff>
        </xdr:from>
        <xdr:to>
          <xdr:col>2</xdr:col>
          <xdr:colOff>266700</xdr:colOff>
          <xdr:row>9</xdr:row>
          <xdr:rowOff>15240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8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0</xdr:rowOff>
        </xdr:from>
        <xdr:to>
          <xdr:col>3</xdr:col>
          <xdr:colOff>0</xdr:colOff>
          <xdr:row>10</xdr:row>
          <xdr:rowOff>7620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8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7620</xdr:colOff>
          <xdr:row>11</xdr:row>
          <xdr:rowOff>7620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8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7620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8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0</xdr:rowOff>
        </xdr:from>
        <xdr:to>
          <xdr:col>3</xdr:col>
          <xdr:colOff>0</xdr:colOff>
          <xdr:row>13</xdr:row>
          <xdr:rowOff>7620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8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3</xdr:col>
          <xdr:colOff>0</xdr:colOff>
          <xdr:row>14</xdr:row>
          <xdr:rowOff>7620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8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7620</xdr:colOff>
          <xdr:row>15</xdr:row>
          <xdr:rowOff>7620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8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2</xdr:col>
          <xdr:colOff>266700</xdr:colOff>
          <xdr:row>16</xdr:row>
          <xdr:rowOff>15240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8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3</xdr:col>
          <xdr:colOff>0</xdr:colOff>
          <xdr:row>17</xdr:row>
          <xdr:rowOff>7620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8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7620</xdr:rowOff>
        </xdr:from>
        <xdr:to>
          <xdr:col>2</xdr:col>
          <xdr:colOff>266700</xdr:colOff>
          <xdr:row>19</xdr:row>
          <xdr:rowOff>15240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8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7620</xdr:rowOff>
        </xdr:from>
        <xdr:to>
          <xdr:col>3</xdr:col>
          <xdr:colOff>0</xdr:colOff>
          <xdr:row>21</xdr:row>
          <xdr:rowOff>15240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8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7620</xdr:rowOff>
        </xdr:from>
        <xdr:to>
          <xdr:col>3</xdr:col>
          <xdr:colOff>7620</xdr:colOff>
          <xdr:row>23</xdr:row>
          <xdr:rowOff>15240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8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2</xdr:row>
          <xdr:rowOff>7620</xdr:rowOff>
        </xdr:from>
        <xdr:to>
          <xdr:col>30</xdr:col>
          <xdr:colOff>0</xdr:colOff>
          <xdr:row>3</xdr:row>
          <xdr:rowOff>15240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8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xdr:row>
          <xdr:rowOff>0</xdr:rowOff>
        </xdr:from>
        <xdr:to>
          <xdr:col>29</xdr:col>
          <xdr:colOff>266700</xdr:colOff>
          <xdr:row>4</xdr:row>
          <xdr:rowOff>7620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8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4</xdr:row>
          <xdr:rowOff>7620</xdr:rowOff>
        </xdr:from>
        <xdr:to>
          <xdr:col>30</xdr:col>
          <xdr:colOff>0</xdr:colOff>
          <xdr:row>5</xdr:row>
          <xdr:rowOff>15240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8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5</xdr:row>
          <xdr:rowOff>7620</xdr:rowOff>
        </xdr:from>
        <xdr:to>
          <xdr:col>30</xdr:col>
          <xdr:colOff>7620</xdr:colOff>
          <xdr:row>6</xdr:row>
          <xdr:rowOff>15240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8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0</xdr:rowOff>
        </xdr:from>
        <xdr:to>
          <xdr:col>30</xdr:col>
          <xdr:colOff>0</xdr:colOff>
          <xdr:row>9</xdr:row>
          <xdr:rowOff>7620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8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30</xdr:col>
          <xdr:colOff>0</xdr:colOff>
          <xdr:row>10</xdr:row>
          <xdr:rowOff>7620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8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10</xdr:row>
          <xdr:rowOff>0</xdr:rowOff>
        </xdr:from>
        <xdr:to>
          <xdr:col>30</xdr:col>
          <xdr:colOff>0</xdr:colOff>
          <xdr:row>11</xdr:row>
          <xdr:rowOff>7620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8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0</xdr:rowOff>
        </xdr:from>
        <xdr:to>
          <xdr:col>30</xdr:col>
          <xdr:colOff>7620</xdr:colOff>
          <xdr:row>12</xdr:row>
          <xdr:rowOff>7620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8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12</xdr:row>
          <xdr:rowOff>7620</xdr:rowOff>
        </xdr:from>
        <xdr:to>
          <xdr:col>30</xdr:col>
          <xdr:colOff>0</xdr:colOff>
          <xdr:row>13</xdr:row>
          <xdr:rowOff>15240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8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13</xdr:row>
          <xdr:rowOff>7620</xdr:rowOff>
        </xdr:from>
        <xdr:to>
          <xdr:col>30</xdr:col>
          <xdr:colOff>30480</xdr:colOff>
          <xdr:row>14</xdr:row>
          <xdr:rowOff>15240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8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7620</xdr:rowOff>
        </xdr:from>
        <xdr:to>
          <xdr:col>30</xdr:col>
          <xdr:colOff>0</xdr:colOff>
          <xdr:row>15</xdr:row>
          <xdr:rowOff>15240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8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7620</xdr:rowOff>
        </xdr:from>
        <xdr:to>
          <xdr:col>30</xdr:col>
          <xdr:colOff>0</xdr:colOff>
          <xdr:row>16</xdr:row>
          <xdr:rowOff>15240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8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16</xdr:row>
          <xdr:rowOff>0</xdr:rowOff>
        </xdr:from>
        <xdr:to>
          <xdr:col>30</xdr:col>
          <xdr:colOff>0</xdr:colOff>
          <xdr:row>17</xdr:row>
          <xdr:rowOff>7620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8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xdr:colOff>
          <xdr:row>18</xdr:row>
          <xdr:rowOff>0</xdr:rowOff>
        </xdr:from>
        <xdr:to>
          <xdr:col>30</xdr:col>
          <xdr:colOff>7620</xdr:colOff>
          <xdr:row>19</xdr:row>
          <xdr:rowOff>7620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8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20</xdr:row>
          <xdr:rowOff>0</xdr:rowOff>
        </xdr:from>
        <xdr:to>
          <xdr:col>30</xdr:col>
          <xdr:colOff>0</xdr:colOff>
          <xdr:row>21</xdr:row>
          <xdr:rowOff>7620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8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0</xdr:rowOff>
        </xdr:from>
        <xdr:to>
          <xdr:col>30</xdr:col>
          <xdr:colOff>0</xdr:colOff>
          <xdr:row>23</xdr:row>
          <xdr:rowOff>7620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8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16</xdr:row>
          <xdr:rowOff>0</xdr:rowOff>
        </xdr:from>
        <xdr:to>
          <xdr:col>30</xdr:col>
          <xdr:colOff>0</xdr:colOff>
          <xdr:row>17</xdr:row>
          <xdr:rowOff>7620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8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ysClr val="windowText" lastClr="0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88.xml"/><Relationship Id="rId3" Type="http://schemas.openxmlformats.org/officeDocument/2006/relationships/vmlDrawing" Target="../drawings/vmlDrawing10.vml"/><Relationship Id="rId7" Type="http://schemas.openxmlformats.org/officeDocument/2006/relationships/ctrlProp" Target="../ctrlProps/ctrlProp28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86.xml"/><Relationship Id="rId5" Type="http://schemas.openxmlformats.org/officeDocument/2006/relationships/ctrlProp" Target="../ctrlProps/ctrlProp285.xml"/><Relationship Id="rId4" Type="http://schemas.openxmlformats.org/officeDocument/2006/relationships/ctrlProp" Target="../ctrlProps/ctrlProp284.xml"/><Relationship Id="rId9" Type="http://schemas.openxmlformats.org/officeDocument/2006/relationships/ctrlProp" Target="../ctrlProps/ctrlProp28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0" Type="http://schemas.openxmlformats.org/officeDocument/2006/relationships/ctrlProp" Target="../ctrlProps/ctrlProp19.xml"/><Relationship Id="rId41"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96.xml"/><Relationship Id="rId20" Type="http://schemas.openxmlformats.org/officeDocument/2006/relationships/ctrlProp" Target="../ctrlProps/ctrlProp100.xml"/><Relationship Id="rId29"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3" Type="http://schemas.openxmlformats.org/officeDocument/2006/relationships/vmlDrawing" Target="../drawings/vmlDrawing5.vml"/><Relationship Id="rId21" Type="http://schemas.openxmlformats.org/officeDocument/2006/relationships/ctrlProp" Target="../ctrlProps/ctrlProp129.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 Type="http://schemas.openxmlformats.org/officeDocument/2006/relationships/drawing" Target="../drawings/drawing5.xml"/><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printerSettings" Target="../printerSettings/printerSettings5.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5" Type="http://schemas.openxmlformats.org/officeDocument/2006/relationships/ctrlProp" Target="../ctrlProps/ctrlProp123.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9" Type="http://schemas.openxmlformats.org/officeDocument/2006/relationships/ctrlProp" Target="../ctrlProps/ctrlProp166.xml"/><Relationship Id="rId21" Type="http://schemas.openxmlformats.org/officeDocument/2006/relationships/ctrlProp" Target="../ctrlProps/ctrlProp148.xml"/><Relationship Id="rId34" Type="http://schemas.openxmlformats.org/officeDocument/2006/relationships/ctrlProp" Target="../ctrlProps/ctrlProp161.xml"/><Relationship Id="rId7" Type="http://schemas.openxmlformats.org/officeDocument/2006/relationships/ctrlProp" Target="../ctrlProps/ctrlProp134.xml"/><Relationship Id="rId2" Type="http://schemas.openxmlformats.org/officeDocument/2006/relationships/drawing" Target="../drawings/drawing6.xml"/><Relationship Id="rId16" Type="http://schemas.openxmlformats.org/officeDocument/2006/relationships/ctrlProp" Target="../ctrlProps/ctrlProp143.xml"/><Relationship Id="rId20" Type="http://schemas.openxmlformats.org/officeDocument/2006/relationships/ctrlProp" Target="../ctrlProps/ctrlProp147.xml"/><Relationship Id="rId29" Type="http://schemas.openxmlformats.org/officeDocument/2006/relationships/ctrlProp" Target="../ctrlProps/ctrlProp156.xml"/><Relationship Id="rId41" Type="http://schemas.openxmlformats.org/officeDocument/2006/relationships/ctrlProp" Target="../ctrlProps/ctrlProp168.xml"/><Relationship Id="rId1" Type="http://schemas.openxmlformats.org/officeDocument/2006/relationships/printerSettings" Target="../printerSettings/printerSettings6.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32" Type="http://schemas.openxmlformats.org/officeDocument/2006/relationships/ctrlProp" Target="../ctrlProps/ctrlProp159.xml"/><Relationship Id="rId37" Type="http://schemas.openxmlformats.org/officeDocument/2006/relationships/ctrlProp" Target="../ctrlProps/ctrlProp164.xml"/><Relationship Id="rId40" Type="http://schemas.openxmlformats.org/officeDocument/2006/relationships/ctrlProp" Target="../ctrlProps/ctrlProp167.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10" Type="http://schemas.openxmlformats.org/officeDocument/2006/relationships/ctrlProp" Target="../ctrlProps/ctrlProp137.xml"/><Relationship Id="rId19" Type="http://schemas.openxmlformats.org/officeDocument/2006/relationships/ctrlProp" Target="../ctrlProps/ctrlProp146.xml"/><Relationship Id="rId31" Type="http://schemas.openxmlformats.org/officeDocument/2006/relationships/ctrlProp" Target="../ctrlProps/ctrlProp158.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 Id="rId30" Type="http://schemas.openxmlformats.org/officeDocument/2006/relationships/ctrlProp" Target="../ctrlProps/ctrlProp157.xml"/><Relationship Id="rId35" Type="http://schemas.openxmlformats.org/officeDocument/2006/relationships/ctrlProp" Target="../ctrlProps/ctrlProp162.xml"/><Relationship Id="rId8" Type="http://schemas.openxmlformats.org/officeDocument/2006/relationships/ctrlProp" Target="../ctrlProps/ctrlProp135.xml"/><Relationship Id="rId3" Type="http://schemas.openxmlformats.org/officeDocument/2006/relationships/vmlDrawing" Target="../drawings/vmlDrawing6.v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78.xml"/><Relationship Id="rId18" Type="http://schemas.openxmlformats.org/officeDocument/2006/relationships/ctrlProp" Target="../ctrlProps/ctrlProp183.xml"/><Relationship Id="rId26" Type="http://schemas.openxmlformats.org/officeDocument/2006/relationships/ctrlProp" Target="../ctrlProps/ctrlProp191.xml"/><Relationship Id="rId21" Type="http://schemas.openxmlformats.org/officeDocument/2006/relationships/ctrlProp" Target="../ctrlProps/ctrlProp186.xml"/><Relationship Id="rId34" Type="http://schemas.openxmlformats.org/officeDocument/2006/relationships/ctrlProp" Target="../ctrlProps/ctrlProp199.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5" Type="http://schemas.openxmlformats.org/officeDocument/2006/relationships/ctrlProp" Target="../ctrlProps/ctrlProp190.xml"/><Relationship Id="rId33" Type="http://schemas.openxmlformats.org/officeDocument/2006/relationships/ctrlProp" Target="../ctrlProps/ctrlProp198.xml"/><Relationship Id="rId2" Type="http://schemas.openxmlformats.org/officeDocument/2006/relationships/drawing" Target="../drawings/drawing7.xml"/><Relationship Id="rId16" Type="http://schemas.openxmlformats.org/officeDocument/2006/relationships/ctrlProp" Target="../ctrlProps/ctrlProp181.xml"/><Relationship Id="rId20" Type="http://schemas.openxmlformats.org/officeDocument/2006/relationships/ctrlProp" Target="../ctrlProps/ctrlProp185.xml"/><Relationship Id="rId29" Type="http://schemas.openxmlformats.org/officeDocument/2006/relationships/ctrlProp" Target="../ctrlProps/ctrlProp194.xml"/><Relationship Id="rId1" Type="http://schemas.openxmlformats.org/officeDocument/2006/relationships/printerSettings" Target="../printerSettings/printerSettings7.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32" Type="http://schemas.openxmlformats.org/officeDocument/2006/relationships/ctrlProp" Target="../ctrlProps/ctrlProp197.xml"/><Relationship Id="rId37" Type="http://schemas.openxmlformats.org/officeDocument/2006/relationships/ctrlProp" Target="../ctrlProps/ctrlProp202.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28" Type="http://schemas.openxmlformats.org/officeDocument/2006/relationships/ctrlProp" Target="../ctrlProps/ctrlProp193.xml"/><Relationship Id="rId36" Type="http://schemas.openxmlformats.org/officeDocument/2006/relationships/ctrlProp" Target="../ctrlProps/ctrlProp201.xml"/><Relationship Id="rId10" Type="http://schemas.openxmlformats.org/officeDocument/2006/relationships/ctrlProp" Target="../ctrlProps/ctrlProp175.xml"/><Relationship Id="rId19" Type="http://schemas.openxmlformats.org/officeDocument/2006/relationships/ctrlProp" Target="../ctrlProps/ctrlProp184.xml"/><Relationship Id="rId31" Type="http://schemas.openxmlformats.org/officeDocument/2006/relationships/ctrlProp" Target="../ctrlProps/ctrlProp196.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 Id="rId27" Type="http://schemas.openxmlformats.org/officeDocument/2006/relationships/ctrlProp" Target="../ctrlProps/ctrlProp192.xml"/><Relationship Id="rId30" Type="http://schemas.openxmlformats.org/officeDocument/2006/relationships/ctrlProp" Target="../ctrlProps/ctrlProp195.xml"/><Relationship Id="rId35" Type="http://schemas.openxmlformats.org/officeDocument/2006/relationships/ctrlProp" Target="../ctrlProps/ctrlProp200.xml"/><Relationship Id="rId8" Type="http://schemas.openxmlformats.org/officeDocument/2006/relationships/ctrlProp" Target="../ctrlProps/ctrlProp173.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12.xml"/><Relationship Id="rId18" Type="http://schemas.openxmlformats.org/officeDocument/2006/relationships/ctrlProp" Target="../ctrlProps/ctrlProp217.xml"/><Relationship Id="rId26" Type="http://schemas.openxmlformats.org/officeDocument/2006/relationships/ctrlProp" Target="../ctrlProps/ctrlProp225.xml"/><Relationship Id="rId39" Type="http://schemas.openxmlformats.org/officeDocument/2006/relationships/ctrlProp" Target="../ctrlProps/ctrlProp238.xml"/><Relationship Id="rId21" Type="http://schemas.openxmlformats.org/officeDocument/2006/relationships/ctrlProp" Target="../ctrlProps/ctrlProp220.xml"/><Relationship Id="rId34" Type="http://schemas.openxmlformats.org/officeDocument/2006/relationships/ctrlProp" Target="../ctrlProps/ctrlProp233.xml"/><Relationship Id="rId42" Type="http://schemas.openxmlformats.org/officeDocument/2006/relationships/ctrlProp" Target="../ctrlProps/ctrlProp241.xml"/><Relationship Id="rId7" Type="http://schemas.openxmlformats.org/officeDocument/2006/relationships/ctrlProp" Target="../ctrlProps/ctrlProp206.xml"/><Relationship Id="rId2" Type="http://schemas.openxmlformats.org/officeDocument/2006/relationships/drawing" Target="../drawings/drawing8.xml"/><Relationship Id="rId16" Type="http://schemas.openxmlformats.org/officeDocument/2006/relationships/ctrlProp" Target="../ctrlProps/ctrlProp215.xml"/><Relationship Id="rId20" Type="http://schemas.openxmlformats.org/officeDocument/2006/relationships/ctrlProp" Target="../ctrlProps/ctrlProp219.xml"/><Relationship Id="rId29" Type="http://schemas.openxmlformats.org/officeDocument/2006/relationships/ctrlProp" Target="../ctrlProps/ctrlProp228.xml"/><Relationship Id="rId41" Type="http://schemas.openxmlformats.org/officeDocument/2006/relationships/ctrlProp" Target="../ctrlProps/ctrlProp240.xml"/><Relationship Id="rId1" Type="http://schemas.openxmlformats.org/officeDocument/2006/relationships/printerSettings" Target="../printerSettings/printerSettings8.bin"/><Relationship Id="rId6" Type="http://schemas.openxmlformats.org/officeDocument/2006/relationships/ctrlProp" Target="../ctrlProps/ctrlProp205.xml"/><Relationship Id="rId11" Type="http://schemas.openxmlformats.org/officeDocument/2006/relationships/ctrlProp" Target="../ctrlProps/ctrlProp210.xml"/><Relationship Id="rId24" Type="http://schemas.openxmlformats.org/officeDocument/2006/relationships/ctrlProp" Target="../ctrlProps/ctrlProp223.xml"/><Relationship Id="rId32" Type="http://schemas.openxmlformats.org/officeDocument/2006/relationships/ctrlProp" Target="../ctrlProps/ctrlProp231.xml"/><Relationship Id="rId37" Type="http://schemas.openxmlformats.org/officeDocument/2006/relationships/ctrlProp" Target="../ctrlProps/ctrlProp236.xml"/><Relationship Id="rId40" Type="http://schemas.openxmlformats.org/officeDocument/2006/relationships/ctrlProp" Target="../ctrlProps/ctrlProp239.xml"/><Relationship Id="rId5" Type="http://schemas.openxmlformats.org/officeDocument/2006/relationships/ctrlProp" Target="../ctrlProps/ctrlProp204.xml"/><Relationship Id="rId15" Type="http://schemas.openxmlformats.org/officeDocument/2006/relationships/ctrlProp" Target="../ctrlProps/ctrlProp214.xml"/><Relationship Id="rId23" Type="http://schemas.openxmlformats.org/officeDocument/2006/relationships/ctrlProp" Target="../ctrlProps/ctrlProp222.xml"/><Relationship Id="rId28" Type="http://schemas.openxmlformats.org/officeDocument/2006/relationships/ctrlProp" Target="../ctrlProps/ctrlProp227.xml"/><Relationship Id="rId36" Type="http://schemas.openxmlformats.org/officeDocument/2006/relationships/ctrlProp" Target="../ctrlProps/ctrlProp235.xml"/><Relationship Id="rId10" Type="http://schemas.openxmlformats.org/officeDocument/2006/relationships/ctrlProp" Target="../ctrlProps/ctrlProp209.xml"/><Relationship Id="rId19" Type="http://schemas.openxmlformats.org/officeDocument/2006/relationships/ctrlProp" Target="../ctrlProps/ctrlProp218.xml"/><Relationship Id="rId31" Type="http://schemas.openxmlformats.org/officeDocument/2006/relationships/ctrlProp" Target="../ctrlProps/ctrlProp230.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 Id="rId22" Type="http://schemas.openxmlformats.org/officeDocument/2006/relationships/ctrlProp" Target="../ctrlProps/ctrlProp221.xml"/><Relationship Id="rId27" Type="http://schemas.openxmlformats.org/officeDocument/2006/relationships/ctrlProp" Target="../ctrlProps/ctrlProp226.xml"/><Relationship Id="rId30" Type="http://schemas.openxmlformats.org/officeDocument/2006/relationships/ctrlProp" Target="../ctrlProps/ctrlProp229.xml"/><Relationship Id="rId35" Type="http://schemas.openxmlformats.org/officeDocument/2006/relationships/ctrlProp" Target="../ctrlProps/ctrlProp234.xml"/><Relationship Id="rId43" Type="http://schemas.openxmlformats.org/officeDocument/2006/relationships/ctrlProp" Target="../ctrlProps/ctrlProp242.xml"/><Relationship Id="rId8" Type="http://schemas.openxmlformats.org/officeDocument/2006/relationships/ctrlProp" Target="../ctrlProps/ctrlProp207.xml"/><Relationship Id="rId3" Type="http://schemas.openxmlformats.org/officeDocument/2006/relationships/vmlDrawing" Target="../drawings/vmlDrawing8.vml"/><Relationship Id="rId12" Type="http://schemas.openxmlformats.org/officeDocument/2006/relationships/ctrlProp" Target="../ctrlProps/ctrlProp211.xml"/><Relationship Id="rId17" Type="http://schemas.openxmlformats.org/officeDocument/2006/relationships/ctrlProp" Target="../ctrlProps/ctrlProp216.xml"/><Relationship Id="rId25" Type="http://schemas.openxmlformats.org/officeDocument/2006/relationships/ctrlProp" Target="../ctrlProps/ctrlProp224.xml"/><Relationship Id="rId33" Type="http://schemas.openxmlformats.org/officeDocument/2006/relationships/ctrlProp" Target="../ctrlProps/ctrlProp232.xml"/><Relationship Id="rId38" Type="http://schemas.openxmlformats.org/officeDocument/2006/relationships/ctrlProp" Target="../ctrlProps/ctrlProp237.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52.xml"/><Relationship Id="rId18" Type="http://schemas.openxmlformats.org/officeDocument/2006/relationships/ctrlProp" Target="../ctrlProps/ctrlProp257.xml"/><Relationship Id="rId26" Type="http://schemas.openxmlformats.org/officeDocument/2006/relationships/ctrlProp" Target="../ctrlProps/ctrlProp265.xml"/><Relationship Id="rId39" Type="http://schemas.openxmlformats.org/officeDocument/2006/relationships/ctrlProp" Target="../ctrlProps/ctrlProp278.xml"/><Relationship Id="rId21" Type="http://schemas.openxmlformats.org/officeDocument/2006/relationships/ctrlProp" Target="../ctrlProps/ctrlProp260.xml"/><Relationship Id="rId34" Type="http://schemas.openxmlformats.org/officeDocument/2006/relationships/ctrlProp" Target="../ctrlProps/ctrlProp273.xml"/><Relationship Id="rId42" Type="http://schemas.openxmlformats.org/officeDocument/2006/relationships/ctrlProp" Target="../ctrlProps/ctrlProp281.xml"/><Relationship Id="rId7" Type="http://schemas.openxmlformats.org/officeDocument/2006/relationships/ctrlProp" Target="../ctrlProps/ctrlProp246.xml"/><Relationship Id="rId2" Type="http://schemas.openxmlformats.org/officeDocument/2006/relationships/drawing" Target="../drawings/drawing9.xml"/><Relationship Id="rId16" Type="http://schemas.openxmlformats.org/officeDocument/2006/relationships/ctrlProp" Target="../ctrlProps/ctrlProp255.xml"/><Relationship Id="rId20" Type="http://schemas.openxmlformats.org/officeDocument/2006/relationships/ctrlProp" Target="../ctrlProps/ctrlProp259.xml"/><Relationship Id="rId29" Type="http://schemas.openxmlformats.org/officeDocument/2006/relationships/ctrlProp" Target="../ctrlProps/ctrlProp268.xml"/><Relationship Id="rId41" Type="http://schemas.openxmlformats.org/officeDocument/2006/relationships/ctrlProp" Target="../ctrlProps/ctrlProp280.xml"/><Relationship Id="rId1" Type="http://schemas.openxmlformats.org/officeDocument/2006/relationships/printerSettings" Target="../printerSettings/printerSettings9.bin"/><Relationship Id="rId6" Type="http://schemas.openxmlformats.org/officeDocument/2006/relationships/ctrlProp" Target="../ctrlProps/ctrlProp245.xml"/><Relationship Id="rId11" Type="http://schemas.openxmlformats.org/officeDocument/2006/relationships/ctrlProp" Target="../ctrlProps/ctrlProp250.xml"/><Relationship Id="rId24" Type="http://schemas.openxmlformats.org/officeDocument/2006/relationships/ctrlProp" Target="../ctrlProps/ctrlProp263.xml"/><Relationship Id="rId32" Type="http://schemas.openxmlformats.org/officeDocument/2006/relationships/ctrlProp" Target="../ctrlProps/ctrlProp271.xml"/><Relationship Id="rId37" Type="http://schemas.openxmlformats.org/officeDocument/2006/relationships/ctrlProp" Target="../ctrlProps/ctrlProp276.xml"/><Relationship Id="rId40" Type="http://schemas.openxmlformats.org/officeDocument/2006/relationships/ctrlProp" Target="../ctrlProps/ctrlProp279.xml"/><Relationship Id="rId5" Type="http://schemas.openxmlformats.org/officeDocument/2006/relationships/ctrlProp" Target="../ctrlProps/ctrlProp244.xml"/><Relationship Id="rId15" Type="http://schemas.openxmlformats.org/officeDocument/2006/relationships/ctrlProp" Target="../ctrlProps/ctrlProp254.xml"/><Relationship Id="rId23" Type="http://schemas.openxmlformats.org/officeDocument/2006/relationships/ctrlProp" Target="../ctrlProps/ctrlProp262.xml"/><Relationship Id="rId28" Type="http://schemas.openxmlformats.org/officeDocument/2006/relationships/ctrlProp" Target="../ctrlProps/ctrlProp267.xml"/><Relationship Id="rId36" Type="http://schemas.openxmlformats.org/officeDocument/2006/relationships/ctrlProp" Target="../ctrlProps/ctrlProp275.xml"/><Relationship Id="rId10" Type="http://schemas.openxmlformats.org/officeDocument/2006/relationships/ctrlProp" Target="../ctrlProps/ctrlProp249.xml"/><Relationship Id="rId19" Type="http://schemas.openxmlformats.org/officeDocument/2006/relationships/ctrlProp" Target="../ctrlProps/ctrlProp258.xml"/><Relationship Id="rId31" Type="http://schemas.openxmlformats.org/officeDocument/2006/relationships/ctrlProp" Target="../ctrlProps/ctrlProp270.xml"/><Relationship Id="rId44" Type="http://schemas.openxmlformats.org/officeDocument/2006/relationships/ctrlProp" Target="../ctrlProps/ctrlProp283.xml"/><Relationship Id="rId4" Type="http://schemas.openxmlformats.org/officeDocument/2006/relationships/ctrlProp" Target="../ctrlProps/ctrlProp243.xml"/><Relationship Id="rId9" Type="http://schemas.openxmlformats.org/officeDocument/2006/relationships/ctrlProp" Target="../ctrlProps/ctrlProp248.xml"/><Relationship Id="rId14" Type="http://schemas.openxmlformats.org/officeDocument/2006/relationships/ctrlProp" Target="../ctrlProps/ctrlProp253.xml"/><Relationship Id="rId22" Type="http://schemas.openxmlformats.org/officeDocument/2006/relationships/ctrlProp" Target="../ctrlProps/ctrlProp261.xml"/><Relationship Id="rId27" Type="http://schemas.openxmlformats.org/officeDocument/2006/relationships/ctrlProp" Target="../ctrlProps/ctrlProp266.xml"/><Relationship Id="rId30" Type="http://schemas.openxmlformats.org/officeDocument/2006/relationships/ctrlProp" Target="../ctrlProps/ctrlProp269.xml"/><Relationship Id="rId35" Type="http://schemas.openxmlformats.org/officeDocument/2006/relationships/ctrlProp" Target="../ctrlProps/ctrlProp274.xml"/><Relationship Id="rId43" Type="http://schemas.openxmlformats.org/officeDocument/2006/relationships/ctrlProp" Target="../ctrlProps/ctrlProp282.xml"/><Relationship Id="rId8" Type="http://schemas.openxmlformats.org/officeDocument/2006/relationships/ctrlProp" Target="../ctrlProps/ctrlProp247.xml"/><Relationship Id="rId3" Type="http://schemas.openxmlformats.org/officeDocument/2006/relationships/vmlDrawing" Target="../drawings/vmlDrawing9.vml"/><Relationship Id="rId12" Type="http://schemas.openxmlformats.org/officeDocument/2006/relationships/ctrlProp" Target="../ctrlProps/ctrlProp251.xml"/><Relationship Id="rId17" Type="http://schemas.openxmlformats.org/officeDocument/2006/relationships/ctrlProp" Target="../ctrlProps/ctrlProp256.xml"/><Relationship Id="rId25" Type="http://schemas.openxmlformats.org/officeDocument/2006/relationships/ctrlProp" Target="../ctrlProps/ctrlProp264.xml"/><Relationship Id="rId33" Type="http://schemas.openxmlformats.org/officeDocument/2006/relationships/ctrlProp" Target="../ctrlProps/ctrlProp272.xml"/><Relationship Id="rId38" Type="http://schemas.openxmlformats.org/officeDocument/2006/relationships/ctrlProp" Target="../ctrlProps/ctrlProp2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45"/>
  <sheetViews>
    <sheetView showGridLines="0" showZeros="0" tabSelected="1" view="pageBreakPreview" zoomScaleNormal="100" zoomScaleSheetLayoutView="100" workbookViewId="0">
      <selection activeCell="L2" sqref="L2"/>
    </sheetView>
  </sheetViews>
  <sheetFormatPr defaultColWidth="9" defaultRowHeight="18" x14ac:dyDescent="0.45"/>
  <cols>
    <col min="1" max="1" width="1.5" style="77" customWidth="1"/>
    <col min="2" max="2" width="3.59765625" style="110" customWidth="1"/>
    <col min="3" max="8" width="3.59765625" style="77" customWidth="1"/>
    <col min="9" max="10" width="1.5" style="77" customWidth="1"/>
    <col min="11" max="18" width="3.59765625" style="77" customWidth="1"/>
    <col min="19" max="19" width="3.59765625" style="111" customWidth="1"/>
    <col min="20" max="23" width="3.59765625" style="77" customWidth="1"/>
    <col min="24" max="24" width="3.59765625" style="111" customWidth="1"/>
    <col min="25" max="25" width="1.5" style="77" customWidth="1"/>
    <col min="26" max="26" width="8.19921875" style="77" customWidth="1"/>
    <col min="27" max="27" width="9" style="77" customWidth="1"/>
    <col min="28" max="28" width="6.59765625" style="77" customWidth="1"/>
    <col min="29" max="32" width="3.59765625" style="77" customWidth="1"/>
    <col min="33" max="16384" width="9" style="77"/>
  </cols>
  <sheetData>
    <row r="1" spans="1:31" x14ac:dyDescent="0.2">
      <c r="A1" s="73" t="s">
        <v>110</v>
      </c>
      <c r="B1" s="74"/>
      <c r="C1" s="73"/>
      <c r="D1" s="73"/>
      <c r="E1" s="73"/>
      <c r="F1" s="73"/>
      <c r="G1" s="73"/>
      <c r="H1" s="73"/>
      <c r="I1" s="73"/>
      <c r="J1" s="73"/>
      <c r="K1" s="73"/>
      <c r="L1" s="73"/>
      <c r="M1" s="73"/>
      <c r="N1" s="73"/>
      <c r="O1" s="73"/>
      <c r="P1" s="73"/>
      <c r="Q1" s="73"/>
      <c r="R1" s="73"/>
      <c r="S1" s="75"/>
      <c r="T1" s="73"/>
      <c r="U1" s="73"/>
      <c r="V1" s="73"/>
      <c r="W1" s="73"/>
      <c r="X1" s="75"/>
      <c r="Y1" s="73"/>
      <c r="Z1" s="405"/>
      <c r="AA1" s="405"/>
      <c r="AB1" s="405"/>
    </row>
    <row r="2" spans="1:31" x14ac:dyDescent="0.2">
      <c r="A2" s="73" t="s">
        <v>111</v>
      </c>
      <c r="B2" s="74"/>
      <c r="C2" s="73"/>
      <c r="D2" s="73"/>
      <c r="E2" s="73"/>
      <c r="F2" s="73"/>
      <c r="G2" s="73"/>
      <c r="H2" s="73"/>
      <c r="I2" s="73"/>
      <c r="J2" s="73"/>
      <c r="K2" s="73"/>
      <c r="L2" s="73"/>
      <c r="M2" s="73"/>
      <c r="N2" s="73"/>
      <c r="O2" s="73"/>
      <c r="P2" s="73"/>
      <c r="Q2" s="73"/>
      <c r="R2" s="73"/>
      <c r="S2" s="75"/>
      <c r="T2" s="73"/>
      <c r="U2" s="73"/>
      <c r="V2" s="73"/>
      <c r="W2" s="73"/>
      <c r="X2" s="75"/>
      <c r="Y2" s="73"/>
      <c r="Z2" s="76"/>
    </row>
    <row r="3" spans="1:31" x14ac:dyDescent="0.45">
      <c r="A3" s="78"/>
      <c r="B3" s="74"/>
      <c r="C3" s="78"/>
      <c r="D3" s="78"/>
      <c r="E3" s="78"/>
      <c r="F3" s="78"/>
      <c r="G3" s="78"/>
      <c r="H3" s="78"/>
      <c r="I3" s="78"/>
      <c r="J3" s="78"/>
      <c r="K3" s="78"/>
      <c r="L3" s="78"/>
      <c r="M3" s="78"/>
      <c r="N3" s="78"/>
      <c r="O3" s="172"/>
      <c r="P3" s="333" t="s">
        <v>112</v>
      </c>
      <c r="Q3" s="333"/>
      <c r="R3" s="334" t="s">
        <v>279</v>
      </c>
      <c r="S3" s="334"/>
      <c r="T3" s="334"/>
      <c r="U3" s="334"/>
      <c r="V3" s="334"/>
      <c r="W3" s="334"/>
      <c r="X3" s="334"/>
      <c r="Y3" s="73"/>
      <c r="Z3" s="76"/>
      <c r="AA3" s="77" t="b">
        <v>1</v>
      </c>
      <c r="AB3" s="173"/>
    </row>
    <row r="4" spans="1:31" x14ac:dyDescent="0.45">
      <c r="A4" s="78"/>
      <c r="B4" s="74"/>
      <c r="C4" s="78"/>
      <c r="D4" s="78"/>
      <c r="E4" s="78"/>
      <c r="F4" s="78"/>
      <c r="G4" s="78"/>
      <c r="H4" s="78"/>
      <c r="I4" s="78"/>
      <c r="J4" s="78"/>
      <c r="K4" s="78"/>
      <c r="L4" s="78"/>
      <c r="M4" s="78"/>
      <c r="N4" s="78"/>
      <c r="O4" s="172"/>
      <c r="P4" s="333" t="s">
        <v>113</v>
      </c>
      <c r="Q4" s="333"/>
      <c r="R4" s="334" t="s">
        <v>280</v>
      </c>
      <c r="S4" s="334"/>
      <c r="T4" s="334"/>
      <c r="U4" s="334"/>
      <c r="V4" s="334"/>
      <c r="W4" s="334"/>
      <c r="X4" s="334"/>
      <c r="Y4" s="73"/>
      <c r="Z4" s="76"/>
      <c r="AA4" s="77" t="b">
        <v>1</v>
      </c>
      <c r="AB4" s="173"/>
    </row>
    <row r="5" spans="1:31" ht="6.75" customHeight="1" x14ac:dyDescent="0.2">
      <c r="A5" s="78"/>
      <c r="B5" s="74"/>
      <c r="C5" s="78"/>
      <c r="D5" s="78"/>
      <c r="E5" s="78"/>
      <c r="F5" s="78"/>
      <c r="G5" s="78"/>
      <c r="H5" s="78"/>
      <c r="I5" s="78"/>
      <c r="J5" s="78"/>
      <c r="K5" s="78"/>
      <c r="L5" s="78"/>
      <c r="M5" s="78"/>
      <c r="N5" s="78"/>
      <c r="O5" s="78"/>
      <c r="P5" s="78"/>
      <c r="Q5" s="78"/>
      <c r="R5" s="78"/>
      <c r="S5" s="75"/>
      <c r="T5" s="78"/>
      <c r="U5" s="78"/>
      <c r="V5" s="78"/>
      <c r="W5" s="78"/>
      <c r="X5" s="75"/>
      <c r="Y5" s="78"/>
      <c r="Z5" s="79"/>
    </row>
    <row r="6" spans="1:31" x14ac:dyDescent="0.45">
      <c r="A6" s="78"/>
      <c r="B6" s="335" t="s">
        <v>114</v>
      </c>
      <c r="C6" s="335"/>
      <c r="D6" s="335"/>
      <c r="E6" s="335"/>
      <c r="F6" s="335"/>
      <c r="G6" s="335"/>
      <c r="H6" s="335"/>
      <c r="I6" s="335"/>
      <c r="J6" s="335"/>
      <c r="K6" s="335"/>
      <c r="L6" s="335"/>
      <c r="M6" s="335"/>
      <c r="N6" s="335"/>
      <c r="O6" s="335"/>
      <c r="P6" s="335"/>
      <c r="Q6" s="335"/>
      <c r="R6" s="335"/>
      <c r="S6" s="335"/>
      <c r="T6" s="335"/>
      <c r="U6" s="335"/>
      <c r="V6" s="335"/>
      <c r="W6" s="335"/>
      <c r="X6" s="335"/>
      <c r="Y6" s="73"/>
      <c r="Z6" s="76"/>
    </row>
    <row r="7" spans="1:31" ht="8.25" customHeight="1" x14ac:dyDescent="0.2">
      <c r="A7" s="78"/>
      <c r="B7" s="74"/>
      <c r="C7" s="73"/>
      <c r="D7" s="73"/>
      <c r="E7" s="73"/>
      <c r="F7" s="73"/>
      <c r="G7" s="73"/>
      <c r="H7" s="73"/>
      <c r="I7" s="73"/>
      <c r="J7" s="73"/>
      <c r="K7" s="73"/>
      <c r="L7" s="73"/>
      <c r="M7" s="73"/>
      <c r="N7" s="73"/>
      <c r="O7" s="73"/>
      <c r="P7" s="73"/>
      <c r="Q7" s="73"/>
      <c r="R7" s="73"/>
      <c r="S7" s="75"/>
      <c r="T7" s="73"/>
      <c r="U7" s="73"/>
      <c r="V7" s="73"/>
      <c r="W7" s="73"/>
      <c r="X7" s="75"/>
      <c r="Y7" s="73"/>
      <c r="Z7" s="76"/>
    </row>
    <row r="8" spans="1:31" x14ac:dyDescent="0.45">
      <c r="A8" s="78"/>
      <c r="B8" s="74"/>
      <c r="C8" s="78"/>
      <c r="D8" s="78"/>
      <c r="E8" s="78"/>
      <c r="F8" s="78"/>
      <c r="G8" s="78"/>
      <c r="H8" s="78"/>
      <c r="I8" s="78"/>
      <c r="J8" s="78"/>
      <c r="K8" s="78"/>
      <c r="L8" s="78"/>
      <c r="M8" s="78"/>
      <c r="N8" s="78"/>
      <c r="O8" s="309" t="s">
        <v>115</v>
      </c>
      <c r="P8" s="309"/>
      <c r="Q8" s="309"/>
      <c r="R8" s="428" t="s">
        <v>281</v>
      </c>
      <c r="S8" s="428"/>
      <c r="T8" s="428"/>
      <c r="U8" s="428"/>
      <c r="V8" s="428"/>
      <c r="W8" s="429" t="s">
        <v>95</v>
      </c>
      <c r="X8" s="429"/>
      <c r="Y8" s="78"/>
      <c r="Z8" s="79"/>
    </row>
    <row r="9" spans="1:31" ht="10.5" customHeight="1" x14ac:dyDescent="0.2">
      <c r="A9" s="78"/>
      <c r="B9" s="74"/>
      <c r="C9" s="78"/>
      <c r="D9" s="78"/>
      <c r="E9" s="78"/>
      <c r="F9" s="78"/>
      <c r="G9" s="78"/>
      <c r="H9" s="78"/>
      <c r="I9" s="78"/>
      <c r="J9" s="78"/>
      <c r="K9" s="78"/>
      <c r="L9" s="78"/>
      <c r="M9" s="78"/>
      <c r="N9" s="78"/>
      <c r="O9" s="78"/>
      <c r="P9" s="78"/>
      <c r="Q9" s="78"/>
      <c r="R9" s="78"/>
      <c r="S9" s="75"/>
      <c r="T9" s="78"/>
      <c r="U9" s="78"/>
      <c r="V9" s="78"/>
      <c r="W9" s="78"/>
      <c r="X9" s="75"/>
      <c r="Y9" s="78"/>
      <c r="Z9" s="79"/>
    </row>
    <row r="10" spans="1:31" x14ac:dyDescent="0.45">
      <c r="A10" s="78"/>
      <c r="B10" s="74"/>
      <c r="C10" s="78"/>
      <c r="D10" s="78"/>
      <c r="E10" s="78"/>
      <c r="F10" s="78"/>
      <c r="G10" s="78"/>
      <c r="H10" s="78"/>
      <c r="I10" s="78"/>
      <c r="J10" s="78"/>
      <c r="K10" s="78"/>
      <c r="L10" s="78"/>
      <c r="M10" s="78"/>
      <c r="N10" s="78"/>
      <c r="O10" s="309" t="s">
        <v>116</v>
      </c>
      <c r="P10" s="309"/>
      <c r="Q10" s="309"/>
      <c r="R10" s="427" t="s">
        <v>282</v>
      </c>
      <c r="S10" s="427"/>
      <c r="T10" s="427"/>
      <c r="U10" s="427"/>
      <c r="V10" s="427"/>
      <c r="W10" s="427"/>
      <c r="X10" s="427"/>
      <c r="Y10" s="78"/>
      <c r="Z10" s="79"/>
    </row>
    <row r="11" spans="1:31" ht="8.25" customHeight="1" thickBot="1" x14ac:dyDescent="0.25">
      <c r="A11" s="78"/>
      <c r="B11" s="74"/>
      <c r="C11" s="78"/>
      <c r="D11" s="78"/>
      <c r="E11" s="78"/>
      <c r="F11" s="78"/>
      <c r="G11" s="78"/>
      <c r="H11" s="78"/>
      <c r="I11" s="78"/>
      <c r="J11" s="78"/>
      <c r="K11" s="78"/>
      <c r="L11" s="78"/>
      <c r="M11" s="78"/>
      <c r="N11" s="78"/>
      <c r="O11" s="78"/>
      <c r="P11" s="78"/>
      <c r="Q11" s="78"/>
      <c r="R11" s="78"/>
      <c r="S11" s="75"/>
      <c r="T11" s="78"/>
      <c r="U11" s="78"/>
      <c r="V11" s="78"/>
      <c r="W11" s="78"/>
      <c r="X11" s="75"/>
      <c r="Y11" s="78"/>
      <c r="Z11" s="79"/>
    </row>
    <row r="12" spans="1:31" x14ac:dyDescent="0.45">
      <c r="A12" s="78"/>
      <c r="B12" s="315" t="s">
        <v>117</v>
      </c>
      <c r="C12" s="337" t="s">
        <v>118</v>
      </c>
      <c r="D12" s="338"/>
      <c r="E12" s="338"/>
      <c r="F12" s="338"/>
      <c r="G12" s="338"/>
      <c r="H12" s="338"/>
      <c r="I12" s="338"/>
      <c r="J12" s="338"/>
      <c r="K12" s="338"/>
      <c r="L12" s="338"/>
      <c r="M12" s="338"/>
      <c r="N12" s="339"/>
      <c r="O12" s="343" t="s">
        <v>119</v>
      </c>
      <c r="P12" s="345" t="s">
        <v>120</v>
      </c>
      <c r="Q12" s="338"/>
      <c r="R12" s="338"/>
      <c r="S12" s="339"/>
      <c r="T12" s="343" t="s">
        <v>121</v>
      </c>
      <c r="U12" s="345" t="s">
        <v>120</v>
      </c>
      <c r="V12" s="338"/>
      <c r="W12" s="338"/>
      <c r="X12" s="417"/>
      <c r="Y12" s="78"/>
      <c r="Z12" s="79"/>
    </row>
    <row r="13" spans="1:31" ht="18.600000000000001" thickBot="1" x14ac:dyDescent="0.5">
      <c r="A13" s="78"/>
      <c r="B13" s="336"/>
      <c r="C13" s="340"/>
      <c r="D13" s="341"/>
      <c r="E13" s="341"/>
      <c r="F13" s="341"/>
      <c r="G13" s="341"/>
      <c r="H13" s="341"/>
      <c r="I13" s="341"/>
      <c r="J13" s="341"/>
      <c r="K13" s="341"/>
      <c r="L13" s="341"/>
      <c r="M13" s="341"/>
      <c r="N13" s="342"/>
      <c r="O13" s="344"/>
      <c r="P13" s="346"/>
      <c r="Q13" s="347"/>
      <c r="R13" s="347"/>
      <c r="S13" s="348"/>
      <c r="T13" s="349"/>
      <c r="U13" s="346"/>
      <c r="V13" s="347"/>
      <c r="W13" s="347"/>
      <c r="X13" s="418"/>
      <c r="Y13" s="78"/>
      <c r="Z13" s="79"/>
    </row>
    <row r="14" spans="1:31" ht="24.9" customHeight="1" thickTop="1" thickBot="1" x14ac:dyDescent="0.25">
      <c r="A14" s="78"/>
      <c r="B14" s="80" t="s">
        <v>122</v>
      </c>
      <c r="C14" s="350" t="s">
        <v>192</v>
      </c>
      <c r="D14" s="351"/>
      <c r="E14" s="351"/>
      <c r="F14" s="351"/>
      <c r="G14" s="351"/>
      <c r="H14" s="351"/>
      <c r="I14" s="351"/>
      <c r="J14" s="351"/>
      <c r="K14" s="351"/>
      <c r="L14" s="351"/>
      <c r="M14" s="351"/>
      <c r="N14" s="352"/>
      <c r="O14" s="81" t="str">
        <f>交通安全!B38</f>
        <v>A</v>
      </c>
      <c r="P14" s="362" t="str">
        <f>交通安全!D38</f>
        <v>50,000</v>
      </c>
      <c r="Q14" s="363"/>
      <c r="R14" s="364"/>
      <c r="S14" s="82" t="s">
        <v>123</v>
      </c>
      <c r="T14" s="81" t="str">
        <f>交通安全!AE38</f>
        <v>A</v>
      </c>
      <c r="U14" s="362" t="str">
        <f>交通安全!AG38</f>
        <v>50,000</v>
      </c>
      <c r="V14" s="363"/>
      <c r="W14" s="364"/>
      <c r="X14" s="83" t="s">
        <v>123</v>
      </c>
      <c r="Y14" s="78"/>
      <c r="Z14" s="79"/>
      <c r="AB14" s="176"/>
      <c r="AC14" s="176"/>
      <c r="AD14" s="176"/>
      <c r="AE14" s="176"/>
    </row>
    <row r="15" spans="1:31" ht="24.9" customHeight="1" thickBot="1" x14ac:dyDescent="0.25">
      <c r="A15" s="78"/>
      <c r="B15" s="178" t="s">
        <v>124</v>
      </c>
      <c r="C15" s="365" t="s">
        <v>194</v>
      </c>
      <c r="D15" s="366"/>
      <c r="E15" s="366"/>
      <c r="F15" s="366"/>
      <c r="G15" s="366"/>
      <c r="H15" s="366"/>
      <c r="I15" s="366"/>
      <c r="J15" s="366"/>
      <c r="K15" s="366"/>
      <c r="L15" s="366"/>
      <c r="M15" s="366"/>
      <c r="N15" s="367"/>
      <c r="O15" s="175" t="str">
        <f>防災・防犯!B40</f>
        <v>A</v>
      </c>
      <c r="P15" s="368" t="str">
        <f>防災・防犯!D40</f>
        <v>50,000</v>
      </c>
      <c r="Q15" s="307"/>
      <c r="R15" s="307"/>
      <c r="S15" s="84" t="s">
        <v>193</v>
      </c>
      <c r="T15" s="175" t="str">
        <f>防災・防犯!AE40</f>
        <v>A</v>
      </c>
      <c r="U15" s="368" t="str">
        <f>防災・防犯!AG40</f>
        <v>50,000</v>
      </c>
      <c r="V15" s="307"/>
      <c r="W15" s="307"/>
      <c r="X15" s="85" t="s">
        <v>193</v>
      </c>
      <c r="Y15" s="78"/>
      <c r="Z15" s="79"/>
      <c r="AA15" s="176"/>
      <c r="AB15" s="176"/>
      <c r="AC15" s="176"/>
      <c r="AD15" s="176"/>
      <c r="AE15" s="176"/>
    </row>
    <row r="16" spans="1:31" ht="24.9" customHeight="1" x14ac:dyDescent="0.2">
      <c r="A16" s="78"/>
      <c r="B16" s="380" t="s">
        <v>125</v>
      </c>
      <c r="C16" s="432" t="s">
        <v>196</v>
      </c>
      <c r="D16" s="433"/>
      <c r="E16" s="433"/>
      <c r="F16" s="430" t="s">
        <v>195</v>
      </c>
      <c r="G16" s="430"/>
      <c r="H16" s="430"/>
      <c r="I16" s="430"/>
      <c r="J16" s="430"/>
      <c r="K16" s="430"/>
      <c r="L16" s="430"/>
      <c r="M16" s="430"/>
      <c r="N16" s="431"/>
      <c r="O16" s="88" t="str">
        <f>交流!B41</f>
        <v>A</v>
      </c>
      <c r="P16" s="369" t="str">
        <f>交流!D41</f>
        <v>50,000</v>
      </c>
      <c r="Q16" s="370"/>
      <c r="R16" s="371"/>
      <c r="S16" s="89" t="s">
        <v>123</v>
      </c>
      <c r="T16" s="88" t="str">
        <f>交流!AE41</f>
        <v>A</v>
      </c>
      <c r="U16" s="369" t="str">
        <f>交流!AG41</f>
        <v>50,000</v>
      </c>
      <c r="V16" s="370"/>
      <c r="W16" s="371"/>
      <c r="X16" s="90" t="s">
        <v>123</v>
      </c>
      <c r="Y16" s="78"/>
      <c r="Z16" s="79"/>
      <c r="AA16" s="176"/>
      <c r="AB16" s="176"/>
      <c r="AC16" s="176"/>
      <c r="AD16" s="176"/>
      <c r="AE16" s="176"/>
    </row>
    <row r="17" spans="1:31" ht="24.9" customHeight="1" x14ac:dyDescent="0.2">
      <c r="A17" s="78"/>
      <c r="B17" s="381"/>
      <c r="C17" s="372" t="s">
        <v>197</v>
      </c>
      <c r="D17" s="373"/>
      <c r="E17" s="373"/>
      <c r="F17" s="373"/>
      <c r="G17" s="373"/>
      <c r="H17" s="373"/>
      <c r="I17" s="373"/>
      <c r="J17" s="373"/>
      <c r="K17" s="373"/>
      <c r="L17" s="373"/>
      <c r="M17" s="373"/>
      <c r="N17" s="374"/>
      <c r="O17" s="97" t="str">
        <f>バス!V33</f>
        <v>A</v>
      </c>
      <c r="P17" s="375">
        <f>バス!X33</f>
        <v>45000</v>
      </c>
      <c r="Q17" s="376"/>
      <c r="R17" s="314"/>
      <c r="S17" s="91" t="s">
        <v>106</v>
      </c>
      <c r="T17" s="97" t="str">
        <f>バス!BC33</f>
        <v>A</v>
      </c>
      <c r="U17" s="375">
        <f>バス!BE33</f>
        <v>45000</v>
      </c>
      <c r="V17" s="376"/>
      <c r="W17" s="314"/>
      <c r="X17" s="92" t="s">
        <v>106</v>
      </c>
      <c r="Y17" s="78"/>
      <c r="Z17" s="79"/>
      <c r="AA17" s="176"/>
      <c r="AB17" s="176"/>
      <c r="AC17" s="176"/>
      <c r="AD17" s="176"/>
      <c r="AE17" s="176"/>
    </row>
    <row r="18" spans="1:31" ht="24.9" customHeight="1" thickBot="1" x14ac:dyDescent="0.25">
      <c r="A18" s="78"/>
      <c r="B18" s="382"/>
      <c r="C18" s="408" t="s">
        <v>198</v>
      </c>
      <c r="D18" s="409"/>
      <c r="E18" s="409"/>
      <c r="F18" s="409"/>
      <c r="G18" s="409"/>
      <c r="H18" s="409"/>
      <c r="I18" s="409"/>
      <c r="J18" s="409"/>
      <c r="K18" s="409"/>
      <c r="L18" s="409"/>
      <c r="M18" s="409"/>
      <c r="N18" s="410"/>
      <c r="O18" s="94" t="str">
        <f>健康!B37</f>
        <v>A</v>
      </c>
      <c r="P18" s="392" t="str">
        <f>健康!D37</f>
        <v>50,000</v>
      </c>
      <c r="Q18" s="395"/>
      <c r="R18" s="395"/>
      <c r="S18" s="95" t="s">
        <v>123</v>
      </c>
      <c r="T18" s="94" t="str">
        <f>健康!AD37</f>
        <v>A</v>
      </c>
      <c r="U18" s="392" t="str">
        <f>健康!AF37</f>
        <v>50,000</v>
      </c>
      <c r="V18" s="395"/>
      <c r="W18" s="395"/>
      <c r="X18" s="96" t="s">
        <v>123</v>
      </c>
      <c r="Y18" s="78"/>
      <c r="Z18" s="79"/>
      <c r="AA18" s="176"/>
      <c r="AB18" s="176"/>
      <c r="AC18" s="176"/>
      <c r="AD18" s="176"/>
      <c r="AE18" s="176"/>
    </row>
    <row r="19" spans="1:31" ht="24.9" customHeight="1" x14ac:dyDescent="0.2">
      <c r="A19" s="78"/>
      <c r="B19" s="380" t="s">
        <v>126</v>
      </c>
      <c r="C19" s="411" t="s">
        <v>199</v>
      </c>
      <c r="D19" s="412"/>
      <c r="E19" s="412"/>
      <c r="F19" s="412"/>
      <c r="G19" s="412"/>
      <c r="H19" s="412"/>
      <c r="I19" s="412"/>
      <c r="J19" s="412"/>
      <c r="K19" s="412"/>
      <c r="L19" s="412"/>
      <c r="M19" s="412"/>
      <c r="N19" s="413"/>
      <c r="O19" s="88" t="str">
        <f>ごみの減量化・再資源化!Q29</f>
        <v>A</v>
      </c>
      <c r="P19" s="369" t="str">
        <f>ごみの減量化・再資源化!S29</f>
        <v>50,000</v>
      </c>
      <c r="Q19" s="370"/>
      <c r="R19" s="371"/>
      <c r="S19" s="89" t="s">
        <v>123</v>
      </c>
      <c r="T19" s="88" t="str">
        <f>ごみの減量化・再資源化!AP29</f>
        <v>A</v>
      </c>
      <c r="U19" s="369" t="str">
        <f>ごみの減量化・再資源化!AR29</f>
        <v>50,000</v>
      </c>
      <c r="V19" s="370"/>
      <c r="W19" s="371"/>
      <c r="X19" s="90" t="s">
        <v>123</v>
      </c>
      <c r="Y19" s="78"/>
      <c r="Z19" s="79"/>
      <c r="AA19" s="176" t="s">
        <v>144</v>
      </c>
      <c r="AB19" s="176"/>
      <c r="AC19" s="176"/>
      <c r="AD19" s="176"/>
      <c r="AE19" s="176"/>
    </row>
    <row r="20" spans="1:31" ht="24.9" customHeight="1" x14ac:dyDescent="0.2">
      <c r="A20" s="78"/>
      <c r="B20" s="381"/>
      <c r="C20" s="414" t="s">
        <v>200</v>
      </c>
      <c r="D20" s="415"/>
      <c r="E20" s="415"/>
      <c r="F20" s="415"/>
      <c r="G20" s="415"/>
      <c r="H20" s="415"/>
      <c r="I20" s="415"/>
      <c r="J20" s="415"/>
      <c r="K20" s="415"/>
      <c r="L20" s="415"/>
      <c r="M20" s="415"/>
      <c r="N20" s="416"/>
      <c r="O20" s="210" t="str">
        <f>環境保全!B35</f>
        <v>A</v>
      </c>
      <c r="P20" s="383" t="str">
        <f>環境保全!D35</f>
        <v>50,000</v>
      </c>
      <c r="Q20" s="384"/>
      <c r="R20" s="384"/>
      <c r="S20" s="99" t="s">
        <v>123</v>
      </c>
      <c r="T20" s="210" t="str">
        <f>環境保全!AE35</f>
        <v>A</v>
      </c>
      <c r="U20" s="385" t="str">
        <f>環境保全!AG35</f>
        <v>50,000</v>
      </c>
      <c r="V20" s="384"/>
      <c r="W20" s="384"/>
      <c r="X20" s="100" t="s">
        <v>123</v>
      </c>
      <c r="Y20" s="78"/>
      <c r="Z20" s="79"/>
      <c r="AA20" s="176"/>
      <c r="AB20" s="176"/>
      <c r="AC20" s="176"/>
      <c r="AD20" s="176"/>
      <c r="AE20" s="176"/>
    </row>
    <row r="21" spans="1:31" ht="24.9" customHeight="1" thickBot="1" x14ac:dyDescent="0.25">
      <c r="A21" s="78"/>
      <c r="B21" s="382"/>
      <c r="C21" s="389" t="s">
        <v>206</v>
      </c>
      <c r="D21" s="390"/>
      <c r="E21" s="390"/>
      <c r="F21" s="390"/>
      <c r="G21" s="390"/>
      <c r="H21" s="390"/>
      <c r="I21" s="390"/>
      <c r="J21" s="390"/>
      <c r="K21" s="390"/>
      <c r="L21" s="390"/>
      <c r="M21" s="390"/>
      <c r="N21" s="391"/>
      <c r="O21" s="213" t="str">
        <f>脱炭素!R33</f>
        <v>A</v>
      </c>
      <c r="P21" s="392" t="str">
        <f>脱炭素!T33</f>
        <v>50,000</v>
      </c>
      <c r="Q21" s="393"/>
      <c r="R21" s="393"/>
      <c r="S21" s="214" t="s">
        <v>123</v>
      </c>
      <c r="T21" s="213" t="str">
        <f>脱炭素!AS33</f>
        <v>A</v>
      </c>
      <c r="U21" s="394" t="str">
        <f>脱炭素!AU33</f>
        <v>50,000</v>
      </c>
      <c r="V21" s="395"/>
      <c r="W21" s="395"/>
      <c r="X21" s="215" t="s">
        <v>123</v>
      </c>
      <c r="Y21" s="78"/>
      <c r="Z21" s="79"/>
      <c r="AA21" s="176"/>
      <c r="AB21" s="176"/>
      <c r="AC21" s="176"/>
      <c r="AD21" s="176"/>
      <c r="AE21" s="176"/>
    </row>
    <row r="22" spans="1:31" ht="24.9" customHeight="1" x14ac:dyDescent="0.45">
      <c r="A22" s="78"/>
      <c r="B22" s="315" t="s">
        <v>127</v>
      </c>
      <c r="C22" s="386" t="s">
        <v>207</v>
      </c>
      <c r="D22" s="387"/>
      <c r="E22" s="387"/>
      <c r="F22" s="387"/>
      <c r="G22" s="387"/>
      <c r="H22" s="387"/>
      <c r="I22" s="387"/>
      <c r="J22" s="387"/>
      <c r="K22" s="387"/>
      <c r="L22" s="387"/>
      <c r="M22" s="387"/>
      <c r="N22" s="388"/>
      <c r="O22" s="318" t="str">
        <f>先駆け!S43</f>
        <v>A</v>
      </c>
      <c r="P22" s="353" t="str">
        <f>先駆け!U43</f>
        <v>60,000</v>
      </c>
      <c r="Q22" s="354"/>
      <c r="R22" s="354"/>
      <c r="S22" s="359" t="s">
        <v>123</v>
      </c>
      <c r="T22" s="318" t="str">
        <f>先駆け!AX43</f>
        <v>A</v>
      </c>
      <c r="U22" s="353" t="str">
        <f>先駆け!AZ43</f>
        <v>60,000</v>
      </c>
      <c r="V22" s="354"/>
      <c r="W22" s="354"/>
      <c r="X22" s="377" t="s">
        <v>123</v>
      </c>
      <c r="Y22" s="78"/>
      <c r="Z22" s="79"/>
      <c r="AA22" s="176"/>
      <c r="AB22" s="176"/>
      <c r="AC22" s="176"/>
      <c r="AD22" s="176"/>
      <c r="AE22" s="176"/>
    </row>
    <row r="23" spans="1:31" ht="36.75" customHeight="1" x14ac:dyDescent="0.45">
      <c r="A23" s="78"/>
      <c r="B23" s="316"/>
      <c r="C23" s="399" t="s">
        <v>201</v>
      </c>
      <c r="D23" s="400"/>
      <c r="E23" s="291" t="str">
        <f>先駆け!I6</f>
        <v>地域住民困りごとお助け隊</v>
      </c>
      <c r="F23" s="292"/>
      <c r="G23" s="292"/>
      <c r="H23" s="292"/>
      <c r="I23" s="403"/>
      <c r="J23" s="291" t="str">
        <f>先駆け!I23</f>
        <v>自治会オリジナルTシャツ作成</v>
      </c>
      <c r="K23" s="292"/>
      <c r="L23" s="292"/>
      <c r="M23" s="292"/>
      <c r="N23" s="293"/>
      <c r="O23" s="319"/>
      <c r="P23" s="355"/>
      <c r="Q23" s="356"/>
      <c r="R23" s="356"/>
      <c r="S23" s="360"/>
      <c r="T23" s="319"/>
      <c r="U23" s="355"/>
      <c r="V23" s="356"/>
      <c r="W23" s="356"/>
      <c r="X23" s="378"/>
      <c r="Y23" s="78"/>
      <c r="Z23" s="79"/>
      <c r="AA23" s="174"/>
      <c r="AB23" s="174"/>
      <c r="AC23" s="174"/>
      <c r="AD23" s="174"/>
      <c r="AE23" s="174"/>
    </row>
    <row r="24" spans="1:31" ht="36.75" customHeight="1" thickBot="1" x14ac:dyDescent="0.5">
      <c r="A24" s="78"/>
      <c r="B24" s="317"/>
      <c r="C24" s="401" t="s">
        <v>202</v>
      </c>
      <c r="D24" s="402"/>
      <c r="E24" s="294" t="str">
        <f>先駆け!AN6</f>
        <v>地域住民困りごとお助け隊</v>
      </c>
      <c r="F24" s="295"/>
      <c r="G24" s="295"/>
      <c r="H24" s="295"/>
      <c r="I24" s="404"/>
      <c r="J24" s="294" t="str">
        <f>先駆け!AN23</f>
        <v>自治会オリジナルTシャツ作成</v>
      </c>
      <c r="K24" s="295"/>
      <c r="L24" s="295"/>
      <c r="M24" s="295"/>
      <c r="N24" s="296"/>
      <c r="O24" s="320"/>
      <c r="P24" s="357"/>
      <c r="Q24" s="358"/>
      <c r="R24" s="358"/>
      <c r="S24" s="361"/>
      <c r="T24" s="320"/>
      <c r="U24" s="357"/>
      <c r="V24" s="358"/>
      <c r="W24" s="358"/>
      <c r="X24" s="379"/>
      <c r="Y24" s="78"/>
      <c r="Z24" s="79"/>
      <c r="AA24" s="174"/>
      <c r="AB24" s="174"/>
      <c r="AC24" s="174"/>
      <c r="AD24" s="174"/>
      <c r="AE24" s="174"/>
    </row>
    <row r="25" spans="1:31" ht="21.9" customHeight="1" x14ac:dyDescent="0.2">
      <c r="A25" s="78"/>
      <c r="B25" s="324" t="s">
        <v>258</v>
      </c>
      <c r="C25" s="321" t="s">
        <v>128</v>
      </c>
      <c r="D25" s="396" t="s">
        <v>254</v>
      </c>
      <c r="E25" s="396"/>
      <c r="F25" s="396"/>
      <c r="G25" s="396"/>
      <c r="H25" s="396"/>
      <c r="I25" s="396"/>
      <c r="J25" s="396"/>
      <c r="K25" s="396"/>
      <c r="L25" s="396"/>
      <c r="M25" s="396"/>
      <c r="N25" s="397"/>
      <c r="O25" s="88" t="str">
        <f>交通安全!BJ31</f>
        <v>〇</v>
      </c>
      <c r="P25" s="369" t="str">
        <f>交通安全!L38</f>
        <v>10,000</v>
      </c>
      <c r="Q25" s="370"/>
      <c r="R25" s="371"/>
      <c r="S25" s="89" t="s">
        <v>123</v>
      </c>
      <c r="T25" s="88" t="str">
        <f>交通安全!BL31</f>
        <v>〇</v>
      </c>
      <c r="U25" s="369" t="str">
        <f>交通安全!AO38</f>
        <v>10,000</v>
      </c>
      <c r="V25" s="370"/>
      <c r="W25" s="371"/>
      <c r="X25" s="90" t="s">
        <v>123</v>
      </c>
      <c r="Y25" s="78"/>
      <c r="Z25" s="79"/>
      <c r="AA25" s="332" t="s">
        <v>144</v>
      </c>
      <c r="AB25" s="332"/>
      <c r="AC25" s="332"/>
      <c r="AD25" s="332"/>
      <c r="AE25" s="332"/>
    </row>
    <row r="26" spans="1:31" ht="21.9" customHeight="1" x14ac:dyDescent="0.2">
      <c r="A26" s="78"/>
      <c r="B26" s="325"/>
      <c r="C26" s="322"/>
      <c r="D26" s="384" t="s">
        <v>255</v>
      </c>
      <c r="E26" s="384"/>
      <c r="F26" s="384"/>
      <c r="G26" s="384"/>
      <c r="H26" s="384"/>
      <c r="I26" s="384"/>
      <c r="J26" s="384"/>
      <c r="K26" s="384"/>
      <c r="L26" s="384"/>
      <c r="M26" s="384"/>
      <c r="N26" s="398"/>
      <c r="O26" s="98" t="str">
        <f>交流!BJ38</f>
        <v>〇</v>
      </c>
      <c r="P26" s="383" t="str">
        <f>交流!L41</f>
        <v>10,000</v>
      </c>
      <c r="Q26" s="384"/>
      <c r="R26" s="384"/>
      <c r="S26" s="99" t="s">
        <v>123</v>
      </c>
      <c r="T26" s="98" t="str">
        <f>交流!BL38</f>
        <v>〇</v>
      </c>
      <c r="U26" s="383" t="str">
        <f>交流!AO41</f>
        <v>10,000</v>
      </c>
      <c r="V26" s="384"/>
      <c r="W26" s="384"/>
      <c r="X26" s="100" t="s">
        <v>123</v>
      </c>
      <c r="Y26" s="78"/>
      <c r="Z26" s="79"/>
      <c r="AA26" s="332"/>
      <c r="AB26" s="332"/>
      <c r="AC26" s="332"/>
      <c r="AD26" s="332"/>
      <c r="AE26" s="332"/>
    </row>
    <row r="27" spans="1:31" ht="21.9" customHeight="1" x14ac:dyDescent="0.2">
      <c r="A27" s="78"/>
      <c r="B27" s="325"/>
      <c r="C27" s="322"/>
      <c r="D27" s="384" t="s">
        <v>256</v>
      </c>
      <c r="E27" s="384"/>
      <c r="F27" s="384"/>
      <c r="G27" s="384"/>
      <c r="H27" s="384"/>
      <c r="I27" s="384"/>
      <c r="J27" s="384"/>
      <c r="K27" s="384"/>
      <c r="L27" s="384"/>
      <c r="M27" s="384"/>
      <c r="N27" s="398"/>
      <c r="O27" s="98" t="str">
        <f>健康!BG30</f>
        <v>〇</v>
      </c>
      <c r="P27" s="383" t="str">
        <f>健康!L37</f>
        <v>10,000</v>
      </c>
      <c r="Q27" s="384"/>
      <c r="R27" s="384"/>
      <c r="S27" s="99" t="s">
        <v>123</v>
      </c>
      <c r="T27" s="98" t="str">
        <f>健康!BI30</f>
        <v>〇</v>
      </c>
      <c r="U27" s="383" t="str">
        <f>健康!AN37</f>
        <v>10,000</v>
      </c>
      <c r="V27" s="384"/>
      <c r="W27" s="384"/>
      <c r="X27" s="100" t="s">
        <v>123</v>
      </c>
      <c r="Y27" s="78"/>
      <c r="Z27" s="79"/>
      <c r="AA27" s="332"/>
      <c r="AB27" s="332"/>
      <c r="AC27" s="332"/>
      <c r="AD27" s="332"/>
      <c r="AE27" s="332"/>
    </row>
    <row r="28" spans="1:31" ht="21.9" customHeight="1" x14ac:dyDescent="0.2">
      <c r="A28" s="78"/>
      <c r="B28" s="325"/>
      <c r="C28" s="323"/>
      <c r="D28" s="434" t="s">
        <v>257</v>
      </c>
      <c r="E28" s="434"/>
      <c r="F28" s="434"/>
      <c r="G28" s="434"/>
      <c r="H28" s="434"/>
      <c r="I28" s="434"/>
      <c r="J28" s="434"/>
      <c r="K28" s="434"/>
      <c r="L28" s="434"/>
      <c r="M28" s="434"/>
      <c r="N28" s="435"/>
      <c r="O28" s="259" t="str">
        <f>環境保全!BG42</f>
        <v>〇</v>
      </c>
      <c r="P28" s="313" t="str">
        <f>環境保全!L35</f>
        <v>10,000</v>
      </c>
      <c r="Q28" s="314"/>
      <c r="R28" s="314"/>
      <c r="S28" s="91" t="s">
        <v>123</v>
      </c>
      <c r="T28" s="97" t="str">
        <f>環境保全!BI42</f>
        <v>〇</v>
      </c>
      <c r="U28" s="313" t="str">
        <f>環境保全!AO35</f>
        <v>10,000</v>
      </c>
      <c r="V28" s="314"/>
      <c r="W28" s="314"/>
      <c r="X28" s="92" t="s">
        <v>123</v>
      </c>
      <c r="Y28" s="78"/>
      <c r="Z28" s="79"/>
      <c r="AA28" s="332"/>
      <c r="AB28" s="332"/>
      <c r="AC28" s="332"/>
      <c r="AD28" s="332"/>
      <c r="AE28" s="332"/>
    </row>
    <row r="29" spans="1:31" ht="21.9" customHeight="1" thickBot="1" x14ac:dyDescent="0.25">
      <c r="A29" s="78"/>
      <c r="B29" s="326"/>
      <c r="C29" s="327" t="s">
        <v>259</v>
      </c>
      <c r="D29" s="328"/>
      <c r="E29" s="328"/>
      <c r="F29" s="328"/>
      <c r="G29" s="328"/>
      <c r="H29" s="328"/>
      <c r="I29" s="328"/>
      <c r="J29" s="328"/>
      <c r="K29" s="328"/>
      <c r="L29" s="328"/>
      <c r="M29" s="328"/>
      <c r="N29" s="329"/>
      <c r="O29" s="271" t="str">
        <f>防災・防犯!BH32</f>
        <v>〇</v>
      </c>
      <c r="P29" s="330" t="str">
        <f>防災・防犯!L40</f>
        <v>10,000</v>
      </c>
      <c r="Q29" s="331"/>
      <c r="R29" s="331"/>
      <c r="S29" s="101" t="s">
        <v>123</v>
      </c>
      <c r="T29" s="271" t="str">
        <f>防災・防犯!BJ32</f>
        <v>〇</v>
      </c>
      <c r="U29" s="330" t="str">
        <f>防災・防犯!AO40</f>
        <v>10,000</v>
      </c>
      <c r="V29" s="331"/>
      <c r="W29" s="331"/>
      <c r="X29" s="102" t="s">
        <v>123</v>
      </c>
      <c r="Y29" s="78"/>
      <c r="Z29" s="79"/>
      <c r="AA29" s="260"/>
      <c r="AB29" s="260"/>
      <c r="AC29" s="260"/>
      <c r="AD29" s="260"/>
      <c r="AE29" s="260"/>
    </row>
    <row r="30" spans="1:31" ht="18" customHeight="1" thickTop="1" x14ac:dyDescent="0.2">
      <c r="A30" s="78"/>
      <c r="B30" s="311"/>
      <c r="C30" s="419"/>
      <c r="D30" s="420"/>
      <c r="E30" s="420"/>
      <c r="F30" s="420"/>
      <c r="G30" s="420"/>
      <c r="H30" s="420"/>
      <c r="I30" s="420"/>
      <c r="J30" s="420"/>
      <c r="K30" s="420"/>
      <c r="L30" s="420"/>
      <c r="M30" s="420"/>
      <c r="N30" s="421"/>
      <c r="O30" s="425" t="s">
        <v>129</v>
      </c>
      <c r="P30" s="406">
        <f>P14+P15+P16+P17+P18+P19+P20+P21+P22+P25+P26+P27+P28+P29</f>
        <v>505000</v>
      </c>
      <c r="Q30" s="406"/>
      <c r="R30" s="406"/>
      <c r="S30" s="103"/>
      <c r="T30" s="425" t="s">
        <v>129</v>
      </c>
      <c r="U30" s="406">
        <f>U14+U15+U16+U17+U18+U19+U20+U21+U22+U25+U26+U27+U28+U29</f>
        <v>505000</v>
      </c>
      <c r="V30" s="406"/>
      <c r="W30" s="406"/>
      <c r="X30" s="104"/>
      <c r="Y30" s="78"/>
      <c r="Z30" s="332" t="s">
        <v>145</v>
      </c>
      <c r="AA30" s="332"/>
      <c r="AB30" s="332"/>
      <c r="AC30" s="332"/>
      <c r="AD30" s="332"/>
    </row>
    <row r="31" spans="1:31" ht="18" customHeight="1" thickBot="1" x14ac:dyDescent="0.25">
      <c r="A31" s="78"/>
      <c r="B31" s="312"/>
      <c r="C31" s="422"/>
      <c r="D31" s="423"/>
      <c r="E31" s="423"/>
      <c r="F31" s="423"/>
      <c r="G31" s="423"/>
      <c r="H31" s="423"/>
      <c r="I31" s="423"/>
      <c r="J31" s="423"/>
      <c r="K31" s="423"/>
      <c r="L31" s="423"/>
      <c r="M31" s="423"/>
      <c r="N31" s="424"/>
      <c r="O31" s="426"/>
      <c r="P31" s="407"/>
      <c r="Q31" s="407"/>
      <c r="R31" s="407"/>
      <c r="S31" s="86" t="s">
        <v>123</v>
      </c>
      <c r="T31" s="426"/>
      <c r="U31" s="407"/>
      <c r="V31" s="407"/>
      <c r="W31" s="407"/>
      <c r="X31" s="87" t="s">
        <v>123</v>
      </c>
      <c r="Y31" s="78"/>
      <c r="Z31" s="332"/>
      <c r="AA31" s="332"/>
      <c r="AB31" s="332"/>
      <c r="AC31" s="332"/>
      <c r="AD31" s="332"/>
    </row>
    <row r="32" spans="1:31" ht="39.75" customHeight="1" x14ac:dyDescent="0.45">
      <c r="A32" s="105"/>
      <c r="B32" s="297" t="s">
        <v>130</v>
      </c>
      <c r="C32" s="298"/>
      <c r="D32" s="299"/>
      <c r="E32" s="303" t="s">
        <v>189</v>
      </c>
      <c r="F32" s="304"/>
      <c r="G32" s="304"/>
      <c r="H32" s="304"/>
      <c r="I32" s="211"/>
      <c r="J32" s="307" t="str">
        <f>IF(AA3=TRUE,"別紙のとおり","")</f>
        <v>別紙のとおり</v>
      </c>
      <c r="K32" s="307"/>
      <c r="L32" s="307"/>
      <c r="M32" s="307"/>
      <c r="N32" s="307"/>
      <c r="O32" s="307"/>
      <c r="P32" s="307"/>
      <c r="Q32" s="307"/>
      <c r="R32" s="307"/>
      <c r="S32" s="307"/>
      <c r="T32" s="307"/>
      <c r="U32" s="307"/>
      <c r="V32" s="307"/>
      <c r="W32" s="307"/>
      <c r="X32" s="308"/>
      <c r="Y32" s="105"/>
    </row>
    <row r="33" spans="1:25" ht="38.25" customHeight="1" x14ac:dyDescent="0.45">
      <c r="A33" s="105"/>
      <c r="B33" s="300"/>
      <c r="C33" s="301"/>
      <c r="D33" s="302"/>
      <c r="E33" s="305" t="s">
        <v>146</v>
      </c>
      <c r="F33" s="306"/>
      <c r="G33" s="306"/>
      <c r="H33" s="306"/>
      <c r="I33" s="212"/>
      <c r="J33" s="309" t="str">
        <f>IF(AA4=TRUE,"別紙のとおり","")</f>
        <v>別紙のとおり</v>
      </c>
      <c r="K33" s="309"/>
      <c r="L33" s="309"/>
      <c r="M33" s="309"/>
      <c r="N33" s="309"/>
      <c r="O33" s="309"/>
      <c r="P33" s="309"/>
      <c r="Q33" s="309"/>
      <c r="R33" s="309"/>
      <c r="S33" s="309"/>
      <c r="T33" s="309"/>
      <c r="U33" s="309"/>
      <c r="V33" s="309"/>
      <c r="W33" s="309"/>
      <c r="X33" s="310"/>
      <c r="Y33" s="105"/>
    </row>
    <row r="34" spans="1:25" x14ac:dyDescent="0.2">
      <c r="A34" s="105"/>
      <c r="B34" s="340" t="s">
        <v>188</v>
      </c>
      <c r="C34" s="341"/>
      <c r="D34" s="342"/>
      <c r="E34" s="177" t="s">
        <v>131</v>
      </c>
      <c r="F34" s="113"/>
      <c r="G34" s="113"/>
      <c r="H34" s="446" t="s">
        <v>283</v>
      </c>
      <c r="I34" s="446"/>
      <c r="J34" s="446"/>
      <c r="K34" s="446"/>
      <c r="L34" s="446"/>
      <c r="M34" s="446"/>
      <c r="N34" s="446"/>
      <c r="O34" s="446"/>
      <c r="P34" s="447" t="s">
        <v>140</v>
      </c>
      <c r="Q34" s="447"/>
      <c r="R34" s="446" t="s">
        <v>280</v>
      </c>
      <c r="S34" s="446"/>
      <c r="T34" s="446"/>
      <c r="U34" s="446"/>
      <c r="V34" s="446"/>
      <c r="W34" s="446"/>
      <c r="X34" s="463"/>
      <c r="Y34" s="105"/>
    </row>
    <row r="35" spans="1:25" ht="18.75" customHeight="1" x14ac:dyDescent="0.2">
      <c r="A35" s="105"/>
      <c r="B35" s="340"/>
      <c r="C35" s="341"/>
      <c r="D35" s="342"/>
      <c r="E35" s="112" t="s">
        <v>132</v>
      </c>
      <c r="F35" s="93"/>
      <c r="G35" s="93"/>
      <c r="H35" s="446" t="s">
        <v>283</v>
      </c>
      <c r="I35" s="446"/>
      <c r="J35" s="446"/>
      <c r="K35" s="446"/>
      <c r="L35" s="446"/>
      <c r="M35" s="446"/>
      <c r="N35" s="446"/>
      <c r="O35" s="446"/>
      <c r="P35" s="448" t="s">
        <v>140</v>
      </c>
      <c r="Q35" s="448"/>
      <c r="R35" s="446" t="s">
        <v>280</v>
      </c>
      <c r="S35" s="446"/>
      <c r="T35" s="446"/>
      <c r="U35" s="446"/>
      <c r="V35" s="446"/>
      <c r="W35" s="446"/>
      <c r="X35" s="463"/>
      <c r="Y35" s="105"/>
    </row>
    <row r="36" spans="1:25" ht="18.75" customHeight="1" x14ac:dyDescent="0.2">
      <c r="A36" s="105"/>
      <c r="B36" s="437" t="s">
        <v>133</v>
      </c>
      <c r="C36" s="438"/>
      <c r="D36" s="439"/>
      <c r="E36" s="449" t="s">
        <v>141</v>
      </c>
      <c r="F36" s="450"/>
      <c r="G36" s="451"/>
      <c r="H36" s="118" t="s">
        <v>134</v>
      </c>
      <c r="I36" s="119"/>
      <c r="J36" s="119"/>
      <c r="K36" s="119"/>
      <c r="L36" s="459" t="s">
        <v>135</v>
      </c>
      <c r="M36" s="459"/>
      <c r="N36" s="459"/>
      <c r="O36" s="459"/>
      <c r="P36" s="459"/>
      <c r="Q36" s="459"/>
      <c r="R36" s="460"/>
      <c r="S36" s="117" t="s">
        <v>143</v>
      </c>
      <c r="T36" s="115"/>
      <c r="U36" s="115"/>
      <c r="V36" s="115"/>
      <c r="W36" s="115"/>
      <c r="X36" s="116"/>
      <c r="Y36" s="105"/>
    </row>
    <row r="37" spans="1:25" x14ac:dyDescent="0.45">
      <c r="A37" s="105"/>
      <c r="B37" s="440"/>
      <c r="C37" s="441"/>
      <c r="D37" s="442"/>
      <c r="E37" s="452"/>
      <c r="F37" s="453"/>
      <c r="G37" s="454"/>
      <c r="H37" s="120" t="s">
        <v>203</v>
      </c>
      <c r="I37" s="121"/>
      <c r="J37" s="121"/>
      <c r="K37" s="121"/>
      <c r="L37" s="467"/>
      <c r="M37" s="467"/>
      <c r="N37" s="467"/>
      <c r="O37" s="467"/>
      <c r="P37" s="467"/>
      <c r="Q37" s="467"/>
      <c r="R37" s="468"/>
      <c r="S37" s="464"/>
      <c r="T37" s="309"/>
      <c r="U37" s="309"/>
      <c r="V37" s="309"/>
      <c r="W37" s="309"/>
      <c r="X37" s="310"/>
      <c r="Y37" s="105"/>
    </row>
    <row r="38" spans="1:25" x14ac:dyDescent="0.2">
      <c r="A38" s="105"/>
      <c r="B38" s="440"/>
      <c r="C38" s="441"/>
      <c r="D38" s="442"/>
      <c r="E38" s="455" t="s">
        <v>142</v>
      </c>
      <c r="F38" s="314"/>
      <c r="G38" s="456"/>
      <c r="H38" s="118" t="s">
        <v>136</v>
      </c>
      <c r="I38" s="119"/>
      <c r="J38" s="119"/>
      <c r="K38" s="119"/>
      <c r="L38" s="459" t="s">
        <v>135</v>
      </c>
      <c r="M38" s="459"/>
      <c r="N38" s="459"/>
      <c r="O38" s="459"/>
      <c r="P38" s="459"/>
      <c r="Q38" s="459"/>
      <c r="R38" s="460"/>
      <c r="S38" s="117" t="s">
        <v>143</v>
      </c>
      <c r="T38" s="115"/>
      <c r="U38" s="115"/>
      <c r="V38" s="115"/>
      <c r="W38" s="115"/>
      <c r="X38" s="114"/>
      <c r="Y38" s="105"/>
    </row>
    <row r="39" spans="1:25" x14ac:dyDescent="0.15">
      <c r="A39" s="105"/>
      <c r="B39" s="443"/>
      <c r="C39" s="444"/>
      <c r="D39" s="445"/>
      <c r="E39" s="457"/>
      <c r="F39" s="309"/>
      <c r="G39" s="458"/>
      <c r="H39" s="120" t="s">
        <v>137</v>
      </c>
      <c r="I39" s="121"/>
      <c r="J39" s="121"/>
      <c r="K39" s="121"/>
      <c r="L39" s="465"/>
      <c r="M39" s="465"/>
      <c r="N39" s="465"/>
      <c r="O39" s="465"/>
      <c r="P39" s="465"/>
      <c r="Q39" s="465"/>
      <c r="R39" s="466"/>
      <c r="S39" s="464"/>
      <c r="T39" s="309"/>
      <c r="U39" s="309"/>
      <c r="V39" s="309"/>
      <c r="W39" s="309"/>
      <c r="X39" s="310"/>
      <c r="Y39" s="105"/>
    </row>
    <row r="40" spans="1:25" ht="10.5" customHeight="1" x14ac:dyDescent="0.2">
      <c r="A40" s="105"/>
      <c r="B40" s="74"/>
      <c r="C40" s="78"/>
      <c r="D40" s="78"/>
      <c r="E40" s="78"/>
      <c r="F40" s="78"/>
      <c r="G40" s="78"/>
      <c r="H40" s="78"/>
      <c r="I40" s="78"/>
      <c r="J40" s="78"/>
      <c r="K40" s="78"/>
      <c r="L40" s="78"/>
      <c r="M40" s="78"/>
      <c r="N40" s="78"/>
      <c r="O40" s="78"/>
      <c r="P40" s="78"/>
      <c r="Q40" s="78"/>
      <c r="R40" s="78"/>
      <c r="S40" s="75"/>
      <c r="T40" s="78"/>
      <c r="U40" s="78"/>
      <c r="V40" s="78"/>
      <c r="W40" s="78"/>
      <c r="X40" s="75"/>
      <c r="Y40" s="105"/>
    </row>
    <row r="41" spans="1:25" x14ac:dyDescent="0.45">
      <c r="A41" s="105"/>
      <c r="B41" s="107" t="s">
        <v>138</v>
      </c>
      <c r="C41" s="462" t="s">
        <v>139</v>
      </c>
      <c r="D41" s="462"/>
      <c r="E41" s="462"/>
      <c r="F41" s="462"/>
      <c r="G41" s="462"/>
      <c r="H41" s="462"/>
      <c r="I41" s="462"/>
      <c r="J41" s="462"/>
      <c r="K41" s="462"/>
      <c r="L41" s="462"/>
      <c r="M41" s="462"/>
      <c r="N41" s="462"/>
      <c r="O41" s="462"/>
      <c r="P41" s="462"/>
      <c r="Q41" s="462"/>
      <c r="R41" s="462"/>
      <c r="S41" s="462"/>
      <c r="T41" s="462"/>
      <c r="U41" s="462"/>
      <c r="V41" s="462"/>
      <c r="W41" s="462"/>
      <c r="X41" s="462"/>
      <c r="Y41" s="105"/>
    </row>
    <row r="42" spans="1:25" ht="15" customHeight="1" x14ac:dyDescent="0.45">
      <c r="A42" s="105"/>
      <c r="B42" s="108"/>
      <c r="C42" s="122"/>
      <c r="D42" s="122"/>
      <c r="E42" s="122"/>
      <c r="F42" s="122"/>
      <c r="G42" s="122"/>
      <c r="H42" s="122"/>
      <c r="I42" s="122"/>
      <c r="J42" s="122"/>
      <c r="K42" s="122"/>
      <c r="L42" s="122"/>
      <c r="M42" s="122"/>
      <c r="N42" s="122"/>
      <c r="O42" s="122"/>
      <c r="P42" s="122"/>
      <c r="Q42" s="122"/>
      <c r="R42" s="122"/>
      <c r="S42" s="122"/>
      <c r="T42" s="122"/>
      <c r="U42" s="122"/>
      <c r="V42" s="122"/>
      <c r="W42" s="122"/>
      <c r="X42" s="122"/>
      <c r="Y42" s="105"/>
    </row>
    <row r="43" spans="1:25" x14ac:dyDescent="0.45">
      <c r="A43" s="105"/>
      <c r="B43" s="108"/>
      <c r="C43" s="461"/>
      <c r="D43" s="461"/>
      <c r="E43" s="461"/>
      <c r="F43" s="461"/>
      <c r="G43" s="461"/>
      <c r="H43" s="461"/>
      <c r="I43" s="461"/>
      <c r="J43" s="461"/>
      <c r="K43" s="461"/>
      <c r="L43" s="461"/>
      <c r="M43" s="461"/>
      <c r="N43" s="461"/>
      <c r="O43" s="461"/>
      <c r="P43" s="461"/>
      <c r="Q43" s="461"/>
      <c r="R43" s="461"/>
      <c r="S43" s="461"/>
      <c r="T43" s="461"/>
      <c r="U43" s="461"/>
      <c r="V43" s="461"/>
      <c r="W43" s="461"/>
      <c r="X43" s="461"/>
      <c r="Y43" s="105"/>
    </row>
    <row r="44" spans="1:25" x14ac:dyDescent="0.45">
      <c r="A44" s="105"/>
      <c r="B44" s="77"/>
      <c r="S44" s="77"/>
      <c r="X44" s="77"/>
      <c r="Y44" s="105"/>
    </row>
    <row r="45" spans="1:25" x14ac:dyDescent="0.45">
      <c r="A45" s="105"/>
      <c r="B45" s="109"/>
      <c r="C45" s="105"/>
      <c r="D45" s="105"/>
      <c r="E45" s="105"/>
      <c r="F45" s="105"/>
      <c r="G45" s="105"/>
      <c r="H45" s="105"/>
      <c r="I45" s="105"/>
      <c r="J45" s="105"/>
      <c r="K45" s="105"/>
      <c r="L45" s="436"/>
      <c r="M45" s="436"/>
      <c r="N45" s="436"/>
      <c r="O45" s="105"/>
      <c r="P45" s="105"/>
      <c r="Q45" s="105"/>
      <c r="R45" s="105"/>
      <c r="S45" s="106"/>
      <c r="T45" s="105"/>
      <c r="U45" s="105"/>
      <c r="V45" s="105"/>
      <c r="W45" s="105"/>
      <c r="X45" s="106"/>
      <c r="Y45" s="105"/>
    </row>
  </sheetData>
  <mergeCells count="107">
    <mergeCell ref="L45:N45"/>
    <mergeCell ref="B36:D39"/>
    <mergeCell ref="B34:D35"/>
    <mergeCell ref="H34:O34"/>
    <mergeCell ref="P34:Q34"/>
    <mergeCell ref="H35:O35"/>
    <mergeCell ref="P35:Q35"/>
    <mergeCell ref="E36:G37"/>
    <mergeCell ref="E38:G39"/>
    <mergeCell ref="L36:R36"/>
    <mergeCell ref="L38:R38"/>
    <mergeCell ref="C43:X43"/>
    <mergeCell ref="C41:X41"/>
    <mergeCell ref="R34:X34"/>
    <mergeCell ref="R35:X35"/>
    <mergeCell ref="S37:X37"/>
    <mergeCell ref="S39:X39"/>
    <mergeCell ref="L39:R39"/>
    <mergeCell ref="L37:R37"/>
    <mergeCell ref="Z1:AB1"/>
    <mergeCell ref="Z30:AD31"/>
    <mergeCell ref="U28:W28"/>
    <mergeCell ref="U30:W31"/>
    <mergeCell ref="C18:N18"/>
    <mergeCell ref="P18:R18"/>
    <mergeCell ref="U18:W18"/>
    <mergeCell ref="C19:N19"/>
    <mergeCell ref="P19:R19"/>
    <mergeCell ref="U19:W19"/>
    <mergeCell ref="C20:N20"/>
    <mergeCell ref="U12:X13"/>
    <mergeCell ref="C30:N31"/>
    <mergeCell ref="O30:O31"/>
    <mergeCell ref="R10:X10"/>
    <mergeCell ref="R8:V8"/>
    <mergeCell ref="W8:X8"/>
    <mergeCell ref="P30:R31"/>
    <mergeCell ref="T30:T31"/>
    <mergeCell ref="U17:W17"/>
    <mergeCell ref="F16:N16"/>
    <mergeCell ref="C16:E16"/>
    <mergeCell ref="D28:N28"/>
    <mergeCell ref="O8:Q8"/>
    <mergeCell ref="B16:B18"/>
    <mergeCell ref="P16:R16"/>
    <mergeCell ref="P26:R26"/>
    <mergeCell ref="U26:W26"/>
    <mergeCell ref="P27:R27"/>
    <mergeCell ref="U27:W27"/>
    <mergeCell ref="P25:R25"/>
    <mergeCell ref="P20:R20"/>
    <mergeCell ref="U20:W20"/>
    <mergeCell ref="C22:N22"/>
    <mergeCell ref="U25:W25"/>
    <mergeCell ref="T22:T24"/>
    <mergeCell ref="U22:W24"/>
    <mergeCell ref="B19:B21"/>
    <mergeCell ref="C21:N21"/>
    <mergeCell ref="P21:R21"/>
    <mergeCell ref="U21:W21"/>
    <mergeCell ref="D25:N25"/>
    <mergeCell ref="D26:N26"/>
    <mergeCell ref="D27:N27"/>
    <mergeCell ref="C23:D23"/>
    <mergeCell ref="C24:D24"/>
    <mergeCell ref="E23:I23"/>
    <mergeCell ref="E24:I24"/>
    <mergeCell ref="AA25:AE28"/>
    <mergeCell ref="P3:Q3"/>
    <mergeCell ref="R3:X3"/>
    <mergeCell ref="P4:Q4"/>
    <mergeCell ref="R4:X4"/>
    <mergeCell ref="B6:X6"/>
    <mergeCell ref="O10:Q10"/>
    <mergeCell ref="B12:B13"/>
    <mergeCell ref="C12:N13"/>
    <mergeCell ref="O12:O13"/>
    <mergeCell ref="P12:S13"/>
    <mergeCell ref="T12:T13"/>
    <mergeCell ref="C14:N14"/>
    <mergeCell ref="P22:R24"/>
    <mergeCell ref="S22:S24"/>
    <mergeCell ref="P14:R14"/>
    <mergeCell ref="U14:W14"/>
    <mergeCell ref="C15:N15"/>
    <mergeCell ref="P15:R15"/>
    <mergeCell ref="U15:W15"/>
    <mergeCell ref="U16:W16"/>
    <mergeCell ref="C17:N17"/>
    <mergeCell ref="P17:R17"/>
    <mergeCell ref="X22:X24"/>
    <mergeCell ref="J23:N23"/>
    <mergeCell ref="J24:N24"/>
    <mergeCell ref="B32:D33"/>
    <mergeCell ref="E32:H32"/>
    <mergeCell ref="E33:H33"/>
    <mergeCell ref="J32:X32"/>
    <mergeCell ref="J33:X33"/>
    <mergeCell ref="B30:B31"/>
    <mergeCell ref="P28:R28"/>
    <mergeCell ref="B22:B24"/>
    <mergeCell ref="O22:O24"/>
    <mergeCell ref="C25:C28"/>
    <mergeCell ref="B25:B29"/>
    <mergeCell ref="C29:N29"/>
    <mergeCell ref="P29:R29"/>
    <mergeCell ref="U29:W29"/>
  </mergeCells>
  <phoneticPr fontId="3"/>
  <printOptions horizontalCentered="1" verticalCentered="1"/>
  <pageMargins left="0.11811023622047245" right="0.11811023622047245" top="0.15748031496062992" bottom="0.15748031496062992" header="0.31496062992125984" footer="0.31496062992125984"/>
  <pageSetup paperSize="9" scale="93"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14</xdr:col>
                    <xdr:colOff>45720</xdr:colOff>
                    <xdr:row>1</xdr:row>
                    <xdr:rowOff>228600</xdr:rowOff>
                  </from>
                  <to>
                    <xdr:col>15</xdr:col>
                    <xdr:colOff>22860</xdr:colOff>
                    <xdr:row>2</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38100</xdr:colOff>
                    <xdr:row>3</xdr:row>
                    <xdr:rowOff>0</xdr:rowOff>
                  </from>
                  <to>
                    <xdr:col>15</xdr:col>
                    <xdr:colOff>7620</xdr:colOff>
                    <xdr:row>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BS46"/>
  <sheetViews>
    <sheetView showWhiteSpace="0" view="pageLayout" topLeftCell="AH1" zoomScaleNormal="100" zoomScaleSheetLayoutView="90" workbookViewId="0">
      <selection activeCell="AZ43" sqref="AZ43:BC44"/>
    </sheetView>
  </sheetViews>
  <sheetFormatPr defaultColWidth="9" defaultRowHeight="13.2" x14ac:dyDescent="0.45"/>
  <cols>
    <col min="1" max="63" width="3.59765625" style="10" customWidth="1"/>
    <col min="64" max="66" width="5.59765625" style="10" hidden="1" customWidth="1"/>
    <col min="67" max="67" width="7.5" style="10" hidden="1" customWidth="1"/>
    <col min="68" max="70" width="5.59765625" style="10" customWidth="1"/>
    <col min="71" max="106" width="3.59765625" style="10" customWidth="1"/>
    <col min="107" max="16384" width="9" style="10"/>
  </cols>
  <sheetData>
    <row r="1" spans="1:71" ht="27.75" customHeight="1" x14ac:dyDescent="0.45">
      <c r="A1" s="11" t="s">
        <v>4</v>
      </c>
      <c r="B1" s="9"/>
      <c r="Z1" s="608" t="s">
        <v>205</v>
      </c>
      <c r="AA1" s="608"/>
      <c r="AB1" s="608"/>
      <c r="AC1" s="608"/>
      <c r="AD1" s="608"/>
      <c r="AE1" s="608"/>
      <c r="AF1" s="11" t="s">
        <v>4</v>
      </c>
      <c r="AG1" s="9"/>
      <c r="BE1" s="608" t="s">
        <v>205</v>
      </c>
      <c r="BF1" s="608"/>
      <c r="BG1" s="608"/>
      <c r="BH1" s="608"/>
      <c r="BI1" s="608"/>
      <c r="BJ1" s="608"/>
    </row>
    <row r="2" spans="1:71" ht="18.75" customHeight="1" x14ac:dyDescent="0.45">
      <c r="B2" s="69" t="s">
        <v>175</v>
      </c>
      <c r="C2" s="68"/>
      <c r="D2" s="52"/>
      <c r="E2" s="52"/>
      <c r="F2" s="52"/>
      <c r="G2" s="52"/>
      <c r="H2" s="52"/>
      <c r="I2" s="52"/>
      <c r="J2" s="52"/>
      <c r="K2" s="52"/>
      <c r="L2" s="52"/>
      <c r="M2" s="52"/>
      <c r="N2" s="52"/>
      <c r="O2" s="52"/>
      <c r="P2" s="52"/>
      <c r="Q2" s="52"/>
      <c r="R2" s="52"/>
      <c r="S2" s="52"/>
      <c r="T2" s="52"/>
      <c r="U2" s="52"/>
      <c r="V2" s="52"/>
      <c r="W2" s="52"/>
      <c r="X2" s="52"/>
      <c r="Y2" s="52"/>
      <c r="Z2" s="52"/>
      <c r="AA2" s="52"/>
      <c r="AB2" s="52"/>
      <c r="AC2" s="52"/>
      <c r="AD2" s="53"/>
      <c r="AG2" s="69" t="s">
        <v>175</v>
      </c>
      <c r="AH2" s="68"/>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3"/>
      <c r="BL2" s="41"/>
      <c r="BS2" s="41"/>
    </row>
    <row r="3" spans="1:71" ht="18.75" customHeight="1" x14ac:dyDescent="0.45">
      <c r="B3" s="62"/>
      <c r="C3" s="593" t="s">
        <v>176</v>
      </c>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4"/>
      <c r="AG3" s="62"/>
      <c r="AH3" s="593" t="s">
        <v>191</v>
      </c>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4"/>
    </row>
    <row r="4" spans="1:71" ht="18.75" customHeight="1" x14ac:dyDescent="0.45">
      <c r="B4" s="42"/>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6"/>
      <c r="AG4" s="42"/>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6"/>
    </row>
    <row r="5" spans="1:71" ht="18.75" customHeight="1" x14ac:dyDescent="0.45">
      <c r="B5" s="42"/>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6"/>
      <c r="AG5" s="42"/>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6"/>
    </row>
    <row r="6" spans="1:71" ht="18.75" customHeight="1" x14ac:dyDescent="0.45">
      <c r="B6" s="62"/>
      <c r="C6" s="63"/>
      <c r="D6" s="679" t="s">
        <v>178</v>
      </c>
      <c r="E6" s="680"/>
      <c r="F6" s="603" t="s">
        <v>177</v>
      </c>
      <c r="G6" s="604"/>
      <c r="H6" s="605"/>
      <c r="I6" s="597" t="s">
        <v>268</v>
      </c>
      <c r="J6" s="597"/>
      <c r="K6" s="597"/>
      <c r="L6" s="597"/>
      <c r="M6" s="597"/>
      <c r="N6" s="597"/>
      <c r="O6" s="597"/>
      <c r="P6" s="597"/>
      <c r="Q6" s="597"/>
      <c r="R6" s="597"/>
      <c r="S6" s="597"/>
      <c r="T6" s="597"/>
      <c r="U6" s="597"/>
      <c r="V6" s="597"/>
      <c r="W6" s="597"/>
      <c r="X6" s="597"/>
      <c r="Y6" s="597"/>
      <c r="Z6" s="597"/>
      <c r="AA6" s="597"/>
      <c r="AB6" s="597"/>
      <c r="AC6" s="597"/>
      <c r="AD6" s="598"/>
      <c r="AG6" s="62"/>
      <c r="AH6" s="63"/>
      <c r="AI6" s="679" t="s">
        <v>178</v>
      </c>
      <c r="AJ6" s="680"/>
      <c r="AK6" s="603" t="s">
        <v>177</v>
      </c>
      <c r="AL6" s="604"/>
      <c r="AM6" s="605"/>
      <c r="AN6" s="625" t="s">
        <v>268</v>
      </c>
      <c r="AO6" s="625"/>
      <c r="AP6" s="625"/>
      <c r="AQ6" s="625"/>
      <c r="AR6" s="625"/>
      <c r="AS6" s="625"/>
      <c r="AT6" s="625"/>
      <c r="AU6" s="625"/>
      <c r="AV6" s="625"/>
      <c r="AW6" s="625"/>
      <c r="AX6" s="625"/>
      <c r="AY6" s="625"/>
      <c r="AZ6" s="625"/>
      <c r="BA6" s="625"/>
      <c r="BB6" s="625"/>
      <c r="BC6" s="625"/>
      <c r="BD6" s="625"/>
      <c r="BE6" s="625"/>
      <c r="BF6" s="625"/>
      <c r="BG6" s="625"/>
      <c r="BH6" s="625"/>
      <c r="BI6" s="626"/>
      <c r="BL6" s="10" t="b">
        <v>1</v>
      </c>
      <c r="BM6" s="10" t="str">
        <f>IF(BL6=TRUE,"〇","×")</f>
        <v>〇</v>
      </c>
      <c r="BN6" s="10" t="b">
        <v>1</v>
      </c>
      <c r="BO6" s="10" t="str">
        <f>IF(BN6=TRUE,"〇","×")</f>
        <v>〇</v>
      </c>
    </row>
    <row r="7" spans="1:71" ht="18.75" customHeight="1" x14ac:dyDescent="0.45">
      <c r="B7" s="42"/>
      <c r="C7" s="41"/>
      <c r="D7" s="157"/>
      <c r="E7" s="157"/>
      <c r="F7" s="603" t="s">
        <v>179</v>
      </c>
      <c r="G7" s="604"/>
      <c r="H7" s="605"/>
      <c r="I7" s="614" t="s">
        <v>269</v>
      </c>
      <c r="J7" s="597"/>
      <c r="K7" s="597"/>
      <c r="L7" s="597"/>
      <c r="M7" s="597"/>
      <c r="N7" s="597"/>
      <c r="O7" s="597"/>
      <c r="P7" s="597"/>
      <c r="Q7" s="597"/>
      <c r="R7" s="597"/>
      <c r="S7" s="597"/>
      <c r="T7" s="597"/>
      <c r="U7" s="597"/>
      <c r="V7" s="597"/>
      <c r="W7" s="597"/>
      <c r="X7" s="597"/>
      <c r="Y7" s="597"/>
      <c r="Z7" s="597"/>
      <c r="AA7" s="597"/>
      <c r="AB7" s="597"/>
      <c r="AC7" s="597"/>
      <c r="AD7" s="598"/>
      <c r="AG7" s="42"/>
      <c r="AH7" s="41"/>
      <c r="AI7" s="157"/>
      <c r="AJ7" s="157"/>
      <c r="AK7" s="603" t="s">
        <v>179</v>
      </c>
      <c r="AL7" s="604"/>
      <c r="AM7" s="605"/>
      <c r="AN7" s="681"/>
      <c r="AO7" s="682"/>
      <c r="AP7" s="682"/>
      <c r="AQ7" s="682"/>
      <c r="AR7" s="682"/>
      <c r="AS7" s="682"/>
      <c r="AT7" s="682"/>
      <c r="AU7" s="682"/>
      <c r="AV7" s="682"/>
      <c r="AW7" s="682"/>
      <c r="AX7" s="682"/>
      <c r="AY7" s="682"/>
      <c r="AZ7" s="682"/>
      <c r="BA7" s="682"/>
      <c r="BB7" s="682"/>
      <c r="BC7" s="682"/>
      <c r="BD7" s="682"/>
      <c r="BE7" s="682"/>
      <c r="BF7" s="682"/>
      <c r="BG7" s="682"/>
      <c r="BH7" s="682"/>
      <c r="BI7" s="683"/>
    </row>
    <row r="8" spans="1:71" ht="18.75" customHeight="1" x14ac:dyDescent="0.45">
      <c r="B8" s="42"/>
      <c r="C8" s="41"/>
      <c r="D8" s="71"/>
      <c r="E8" s="71"/>
      <c r="F8" s="615" t="s">
        <v>180</v>
      </c>
      <c r="G8" s="616"/>
      <c r="H8" s="617"/>
      <c r="I8" s="584" t="s">
        <v>270</v>
      </c>
      <c r="J8" s="480"/>
      <c r="K8" s="480"/>
      <c r="L8" s="480"/>
      <c r="M8" s="480"/>
      <c r="N8" s="480"/>
      <c r="O8" s="480"/>
      <c r="P8" s="480"/>
      <c r="Q8" s="480"/>
      <c r="R8" s="480"/>
      <c r="S8" s="480"/>
      <c r="T8" s="480"/>
      <c r="U8" s="480"/>
      <c r="V8" s="480"/>
      <c r="W8" s="480"/>
      <c r="X8" s="480"/>
      <c r="Y8" s="480"/>
      <c r="Z8" s="480"/>
      <c r="AA8" s="480"/>
      <c r="AB8" s="480"/>
      <c r="AC8" s="480"/>
      <c r="AD8" s="569"/>
      <c r="AG8" s="42"/>
      <c r="AH8" s="41"/>
      <c r="AI8" s="71"/>
      <c r="AJ8" s="71"/>
      <c r="AK8" s="615" t="s">
        <v>180</v>
      </c>
      <c r="AL8" s="616"/>
      <c r="AM8" s="617"/>
      <c r="AN8" s="628"/>
      <c r="AO8" s="499"/>
      <c r="AP8" s="499"/>
      <c r="AQ8" s="499"/>
      <c r="AR8" s="499"/>
      <c r="AS8" s="499"/>
      <c r="AT8" s="499"/>
      <c r="AU8" s="499"/>
      <c r="AV8" s="499"/>
      <c r="AW8" s="499"/>
      <c r="AX8" s="499"/>
      <c r="AY8" s="499"/>
      <c r="AZ8" s="499"/>
      <c r="BA8" s="499"/>
      <c r="BB8" s="499"/>
      <c r="BC8" s="499"/>
      <c r="BD8" s="499"/>
      <c r="BE8" s="499"/>
      <c r="BF8" s="499"/>
      <c r="BG8" s="499"/>
      <c r="BH8" s="499"/>
      <c r="BI8" s="629"/>
    </row>
    <row r="9" spans="1:71" ht="18.75" customHeight="1" x14ac:dyDescent="0.45">
      <c r="B9" s="42"/>
      <c r="C9" s="41"/>
      <c r="D9" s="71"/>
      <c r="E9" s="71"/>
      <c r="F9" s="618"/>
      <c r="G9" s="619"/>
      <c r="H9" s="620"/>
      <c r="I9" s="570"/>
      <c r="J9" s="571"/>
      <c r="K9" s="571"/>
      <c r="L9" s="571"/>
      <c r="M9" s="571"/>
      <c r="N9" s="571"/>
      <c r="O9" s="571"/>
      <c r="P9" s="571"/>
      <c r="Q9" s="571"/>
      <c r="R9" s="571"/>
      <c r="S9" s="571"/>
      <c r="T9" s="571"/>
      <c r="U9" s="571"/>
      <c r="V9" s="571"/>
      <c r="W9" s="571"/>
      <c r="X9" s="571"/>
      <c r="Y9" s="571"/>
      <c r="Z9" s="571"/>
      <c r="AA9" s="571"/>
      <c r="AB9" s="571"/>
      <c r="AC9" s="571"/>
      <c r="AD9" s="572"/>
      <c r="AG9" s="42"/>
      <c r="AH9" s="41"/>
      <c r="AI9" s="71"/>
      <c r="AJ9" s="71"/>
      <c r="AK9" s="618"/>
      <c r="AL9" s="619"/>
      <c r="AM9" s="620"/>
      <c r="AN9" s="630"/>
      <c r="AO9" s="553"/>
      <c r="AP9" s="553"/>
      <c r="AQ9" s="553"/>
      <c r="AR9" s="553"/>
      <c r="AS9" s="553"/>
      <c r="AT9" s="553"/>
      <c r="AU9" s="553"/>
      <c r="AV9" s="553"/>
      <c r="AW9" s="553"/>
      <c r="AX9" s="553"/>
      <c r="AY9" s="553"/>
      <c r="AZ9" s="553"/>
      <c r="BA9" s="553"/>
      <c r="BB9" s="553"/>
      <c r="BC9" s="553"/>
      <c r="BD9" s="553"/>
      <c r="BE9" s="553"/>
      <c r="BF9" s="553"/>
      <c r="BG9" s="553"/>
      <c r="BH9" s="553"/>
      <c r="BI9" s="631"/>
    </row>
    <row r="10" spans="1:71" ht="18.75" customHeight="1" x14ac:dyDescent="0.45">
      <c r="B10" s="42"/>
      <c r="C10" s="71"/>
      <c r="D10" s="71"/>
      <c r="E10" s="71"/>
      <c r="F10" s="621"/>
      <c r="G10" s="622"/>
      <c r="H10" s="623"/>
      <c r="I10" s="573"/>
      <c r="J10" s="482"/>
      <c r="K10" s="482"/>
      <c r="L10" s="482"/>
      <c r="M10" s="482"/>
      <c r="N10" s="482"/>
      <c r="O10" s="482"/>
      <c r="P10" s="482"/>
      <c r="Q10" s="482"/>
      <c r="R10" s="482"/>
      <c r="S10" s="482"/>
      <c r="T10" s="482"/>
      <c r="U10" s="482"/>
      <c r="V10" s="482"/>
      <c r="W10" s="482"/>
      <c r="X10" s="482"/>
      <c r="Y10" s="482"/>
      <c r="Z10" s="482"/>
      <c r="AA10" s="482"/>
      <c r="AB10" s="482"/>
      <c r="AC10" s="482"/>
      <c r="AD10" s="574"/>
      <c r="AG10" s="42"/>
      <c r="AH10" s="71"/>
      <c r="AI10" s="71"/>
      <c r="AJ10" s="71"/>
      <c r="AK10" s="621"/>
      <c r="AL10" s="622"/>
      <c r="AM10" s="623"/>
      <c r="AN10" s="632"/>
      <c r="AO10" s="501"/>
      <c r="AP10" s="501"/>
      <c r="AQ10" s="501"/>
      <c r="AR10" s="501"/>
      <c r="AS10" s="501"/>
      <c r="AT10" s="501"/>
      <c r="AU10" s="501"/>
      <c r="AV10" s="501"/>
      <c r="AW10" s="501"/>
      <c r="AX10" s="501"/>
      <c r="AY10" s="501"/>
      <c r="AZ10" s="501"/>
      <c r="BA10" s="501"/>
      <c r="BB10" s="501"/>
      <c r="BC10" s="501"/>
      <c r="BD10" s="501"/>
      <c r="BE10" s="501"/>
      <c r="BF10" s="501"/>
      <c r="BG10" s="501"/>
      <c r="BH10" s="501"/>
      <c r="BI10" s="633"/>
    </row>
    <row r="11" spans="1:71" ht="18.75" customHeight="1" x14ac:dyDescent="0.45">
      <c r="B11" s="42"/>
      <c r="C11" s="41"/>
      <c r="D11" s="71"/>
      <c r="E11" s="71"/>
      <c r="F11" s="575" t="s">
        <v>148</v>
      </c>
      <c r="G11" s="576"/>
      <c r="H11" s="577"/>
      <c r="I11" s="584" t="s">
        <v>271</v>
      </c>
      <c r="J11" s="585"/>
      <c r="K11" s="585"/>
      <c r="L11" s="585"/>
      <c r="M11" s="585"/>
      <c r="N11" s="585"/>
      <c r="O11" s="585"/>
      <c r="P11" s="585"/>
      <c r="Q11" s="585"/>
      <c r="R11" s="585"/>
      <c r="S11" s="585"/>
      <c r="T11" s="585"/>
      <c r="U11" s="585"/>
      <c r="V11" s="585"/>
      <c r="W11" s="585"/>
      <c r="X11" s="585"/>
      <c r="Y11" s="585"/>
      <c r="Z11" s="585"/>
      <c r="AA11" s="585"/>
      <c r="AB11" s="585"/>
      <c r="AC11" s="585"/>
      <c r="AD11" s="586"/>
      <c r="AG11" s="42"/>
      <c r="AH11" s="41"/>
      <c r="AI11" s="71"/>
      <c r="AJ11" s="71"/>
      <c r="AK11" s="575" t="s">
        <v>148</v>
      </c>
      <c r="AL11" s="576"/>
      <c r="AM11" s="577"/>
      <c r="AN11" s="628"/>
      <c r="AO11" s="499"/>
      <c r="AP11" s="499"/>
      <c r="AQ11" s="499"/>
      <c r="AR11" s="499"/>
      <c r="AS11" s="499"/>
      <c r="AT11" s="499"/>
      <c r="AU11" s="499"/>
      <c r="AV11" s="499"/>
      <c r="AW11" s="499"/>
      <c r="AX11" s="499"/>
      <c r="AY11" s="499"/>
      <c r="AZ11" s="499"/>
      <c r="BA11" s="499"/>
      <c r="BB11" s="499"/>
      <c r="BC11" s="499"/>
      <c r="BD11" s="499"/>
      <c r="BE11" s="499"/>
      <c r="BF11" s="499"/>
      <c r="BG11" s="499"/>
      <c r="BH11" s="499"/>
      <c r="BI11" s="629"/>
    </row>
    <row r="12" spans="1:71" ht="18.75" customHeight="1" x14ac:dyDescent="0.45">
      <c r="B12" s="42"/>
      <c r="C12" s="41"/>
      <c r="D12" s="71"/>
      <c r="E12" s="71"/>
      <c r="F12" s="578"/>
      <c r="G12" s="579"/>
      <c r="H12" s="580"/>
      <c r="I12" s="587"/>
      <c r="J12" s="588"/>
      <c r="K12" s="588"/>
      <c r="L12" s="588"/>
      <c r="M12" s="588"/>
      <c r="N12" s="588"/>
      <c r="O12" s="588"/>
      <c r="P12" s="588"/>
      <c r="Q12" s="588"/>
      <c r="R12" s="588"/>
      <c r="S12" s="588"/>
      <c r="T12" s="588"/>
      <c r="U12" s="588"/>
      <c r="V12" s="588"/>
      <c r="W12" s="588"/>
      <c r="X12" s="588"/>
      <c r="Y12" s="588"/>
      <c r="Z12" s="588"/>
      <c r="AA12" s="588"/>
      <c r="AB12" s="588"/>
      <c r="AC12" s="588"/>
      <c r="AD12" s="589"/>
      <c r="AG12" s="42"/>
      <c r="AH12" s="41"/>
      <c r="AI12" s="71"/>
      <c r="AJ12" s="71"/>
      <c r="AK12" s="578"/>
      <c r="AL12" s="579"/>
      <c r="AM12" s="580"/>
      <c r="AN12" s="630"/>
      <c r="AO12" s="553"/>
      <c r="AP12" s="553"/>
      <c r="AQ12" s="553"/>
      <c r="AR12" s="553"/>
      <c r="AS12" s="553"/>
      <c r="AT12" s="553"/>
      <c r="AU12" s="553"/>
      <c r="AV12" s="553"/>
      <c r="AW12" s="553"/>
      <c r="AX12" s="553"/>
      <c r="AY12" s="553"/>
      <c r="AZ12" s="553"/>
      <c r="BA12" s="553"/>
      <c r="BB12" s="553"/>
      <c r="BC12" s="553"/>
      <c r="BD12" s="553"/>
      <c r="BE12" s="553"/>
      <c r="BF12" s="553"/>
      <c r="BG12" s="553"/>
      <c r="BH12" s="553"/>
      <c r="BI12" s="631"/>
    </row>
    <row r="13" spans="1:71" ht="18.75" customHeight="1" x14ac:dyDescent="0.45">
      <c r="B13" s="42"/>
      <c r="C13" s="71"/>
      <c r="D13" s="71"/>
      <c r="E13" s="71"/>
      <c r="F13" s="581"/>
      <c r="G13" s="582"/>
      <c r="H13" s="583"/>
      <c r="I13" s="590"/>
      <c r="J13" s="591"/>
      <c r="K13" s="591"/>
      <c r="L13" s="591"/>
      <c r="M13" s="591"/>
      <c r="N13" s="591"/>
      <c r="O13" s="591"/>
      <c r="P13" s="591"/>
      <c r="Q13" s="591"/>
      <c r="R13" s="591"/>
      <c r="S13" s="591"/>
      <c r="T13" s="591"/>
      <c r="U13" s="591"/>
      <c r="V13" s="591"/>
      <c r="W13" s="591"/>
      <c r="X13" s="591"/>
      <c r="Y13" s="591"/>
      <c r="Z13" s="591"/>
      <c r="AA13" s="591"/>
      <c r="AB13" s="591"/>
      <c r="AC13" s="591"/>
      <c r="AD13" s="592"/>
      <c r="AG13" s="42"/>
      <c r="AH13" s="71"/>
      <c r="AI13" s="71"/>
      <c r="AJ13" s="71"/>
      <c r="AK13" s="581"/>
      <c r="AL13" s="582"/>
      <c r="AM13" s="583"/>
      <c r="AN13" s="632"/>
      <c r="AO13" s="501"/>
      <c r="AP13" s="501"/>
      <c r="AQ13" s="501"/>
      <c r="AR13" s="501"/>
      <c r="AS13" s="501"/>
      <c r="AT13" s="501"/>
      <c r="AU13" s="501"/>
      <c r="AV13" s="501"/>
      <c r="AW13" s="501"/>
      <c r="AX13" s="501"/>
      <c r="AY13" s="501"/>
      <c r="AZ13" s="501"/>
      <c r="BA13" s="501"/>
      <c r="BB13" s="501"/>
      <c r="BC13" s="501"/>
      <c r="BD13" s="501"/>
      <c r="BE13" s="501"/>
      <c r="BF13" s="501"/>
      <c r="BG13" s="501"/>
      <c r="BH13" s="501"/>
      <c r="BI13" s="633"/>
    </row>
    <row r="14" spans="1:71" ht="18.75" customHeight="1" x14ac:dyDescent="0.45">
      <c r="B14" s="42"/>
      <c r="C14" s="71"/>
      <c r="D14" s="71"/>
      <c r="E14" s="71"/>
      <c r="F14" s="575" t="s">
        <v>149</v>
      </c>
      <c r="G14" s="576"/>
      <c r="H14" s="577"/>
      <c r="I14" s="611" t="s">
        <v>272</v>
      </c>
      <c r="J14" s="611"/>
      <c r="K14" s="611"/>
      <c r="L14" s="611"/>
      <c r="M14" s="611"/>
      <c r="N14" s="611"/>
      <c r="O14" s="611"/>
      <c r="P14" s="611"/>
      <c r="Q14" s="611"/>
      <c r="R14" s="611"/>
      <c r="S14" s="611"/>
      <c r="T14" s="611"/>
      <c r="U14" s="611"/>
      <c r="V14" s="611"/>
      <c r="W14" s="611"/>
      <c r="X14" s="611"/>
      <c r="Y14" s="611"/>
      <c r="Z14" s="611"/>
      <c r="AA14" s="611"/>
      <c r="AB14" s="611"/>
      <c r="AC14" s="611"/>
      <c r="AD14" s="686"/>
      <c r="AG14" s="42"/>
      <c r="AH14" s="71"/>
      <c r="AI14" s="71"/>
      <c r="AJ14" s="71"/>
      <c r="AK14" s="575" t="s">
        <v>149</v>
      </c>
      <c r="AL14" s="576"/>
      <c r="AM14" s="577"/>
      <c r="AN14" s="552"/>
      <c r="AO14" s="552"/>
      <c r="AP14" s="552"/>
      <c r="AQ14" s="552"/>
      <c r="AR14" s="552"/>
      <c r="AS14" s="552"/>
      <c r="AT14" s="552"/>
      <c r="AU14" s="552"/>
      <c r="AV14" s="552"/>
      <c r="AW14" s="552"/>
      <c r="AX14" s="552"/>
      <c r="AY14" s="552"/>
      <c r="AZ14" s="552"/>
      <c r="BA14" s="552"/>
      <c r="BB14" s="552"/>
      <c r="BC14" s="552"/>
      <c r="BD14" s="552"/>
      <c r="BE14" s="552"/>
      <c r="BF14" s="552"/>
      <c r="BG14" s="552"/>
      <c r="BH14" s="552"/>
      <c r="BI14" s="634"/>
    </row>
    <row r="15" spans="1:71" ht="18.75" customHeight="1" x14ac:dyDescent="0.45">
      <c r="B15" s="42"/>
      <c r="C15" s="71"/>
      <c r="D15" s="71"/>
      <c r="E15" s="71"/>
      <c r="F15" s="578"/>
      <c r="G15" s="579"/>
      <c r="H15" s="580"/>
      <c r="I15" s="611"/>
      <c r="J15" s="611"/>
      <c r="K15" s="611"/>
      <c r="L15" s="611"/>
      <c r="M15" s="611"/>
      <c r="N15" s="611"/>
      <c r="O15" s="611"/>
      <c r="P15" s="611"/>
      <c r="Q15" s="611"/>
      <c r="R15" s="611"/>
      <c r="S15" s="611"/>
      <c r="T15" s="611"/>
      <c r="U15" s="611"/>
      <c r="V15" s="611"/>
      <c r="W15" s="611"/>
      <c r="X15" s="611"/>
      <c r="Y15" s="611"/>
      <c r="Z15" s="611"/>
      <c r="AA15" s="611"/>
      <c r="AB15" s="611"/>
      <c r="AC15" s="611"/>
      <c r="AD15" s="686"/>
      <c r="AG15" s="42"/>
      <c r="AH15" s="71"/>
      <c r="AI15" s="71"/>
      <c r="AJ15" s="71"/>
      <c r="AK15" s="578"/>
      <c r="AL15" s="579"/>
      <c r="AM15" s="580"/>
      <c r="AN15" s="552"/>
      <c r="AO15" s="552"/>
      <c r="AP15" s="552"/>
      <c r="AQ15" s="552"/>
      <c r="AR15" s="552"/>
      <c r="AS15" s="552"/>
      <c r="AT15" s="552"/>
      <c r="AU15" s="552"/>
      <c r="AV15" s="552"/>
      <c r="AW15" s="552"/>
      <c r="AX15" s="552"/>
      <c r="AY15" s="552"/>
      <c r="AZ15" s="552"/>
      <c r="BA15" s="552"/>
      <c r="BB15" s="552"/>
      <c r="BC15" s="552"/>
      <c r="BD15" s="552"/>
      <c r="BE15" s="552"/>
      <c r="BF15" s="552"/>
      <c r="BG15" s="552"/>
      <c r="BH15" s="552"/>
      <c r="BI15" s="634"/>
    </row>
    <row r="16" spans="1:71" ht="18.75" customHeight="1" x14ac:dyDescent="0.45">
      <c r="B16" s="42"/>
      <c r="C16" s="71"/>
      <c r="D16" s="71"/>
      <c r="E16" s="71"/>
      <c r="F16" s="578"/>
      <c r="G16" s="579"/>
      <c r="H16" s="580"/>
      <c r="I16" s="611"/>
      <c r="J16" s="611"/>
      <c r="K16" s="611"/>
      <c r="L16" s="611"/>
      <c r="M16" s="611"/>
      <c r="N16" s="611"/>
      <c r="O16" s="611"/>
      <c r="P16" s="611"/>
      <c r="Q16" s="611"/>
      <c r="R16" s="611"/>
      <c r="S16" s="611"/>
      <c r="T16" s="611"/>
      <c r="U16" s="611"/>
      <c r="V16" s="611"/>
      <c r="W16" s="611"/>
      <c r="X16" s="611"/>
      <c r="Y16" s="611"/>
      <c r="Z16" s="611"/>
      <c r="AA16" s="611"/>
      <c r="AB16" s="611"/>
      <c r="AC16" s="611"/>
      <c r="AD16" s="686"/>
      <c r="AG16" s="42"/>
      <c r="AH16" s="71"/>
      <c r="AI16" s="71"/>
      <c r="AJ16" s="71"/>
      <c r="AK16" s="578"/>
      <c r="AL16" s="579"/>
      <c r="AM16" s="580"/>
      <c r="AN16" s="552"/>
      <c r="AO16" s="552"/>
      <c r="AP16" s="552"/>
      <c r="AQ16" s="552"/>
      <c r="AR16" s="552"/>
      <c r="AS16" s="552"/>
      <c r="AT16" s="552"/>
      <c r="AU16" s="552"/>
      <c r="AV16" s="552"/>
      <c r="AW16" s="552"/>
      <c r="AX16" s="552"/>
      <c r="AY16" s="552"/>
      <c r="AZ16" s="552"/>
      <c r="BA16" s="552"/>
      <c r="BB16" s="552"/>
      <c r="BC16" s="552"/>
      <c r="BD16" s="552"/>
      <c r="BE16" s="552"/>
      <c r="BF16" s="552"/>
      <c r="BG16" s="552"/>
      <c r="BH16" s="552"/>
      <c r="BI16" s="634"/>
    </row>
    <row r="17" spans="2:67" ht="18.75" customHeight="1" x14ac:dyDescent="0.45">
      <c r="B17" s="42"/>
      <c r="C17" s="71"/>
      <c r="D17" s="71"/>
      <c r="E17" s="71"/>
      <c r="F17" s="578"/>
      <c r="G17" s="579"/>
      <c r="H17" s="580"/>
      <c r="I17" s="611"/>
      <c r="J17" s="611"/>
      <c r="K17" s="611"/>
      <c r="L17" s="611"/>
      <c r="M17" s="611"/>
      <c r="N17" s="611"/>
      <c r="O17" s="611"/>
      <c r="P17" s="611"/>
      <c r="Q17" s="611"/>
      <c r="R17" s="611"/>
      <c r="S17" s="611"/>
      <c r="T17" s="611"/>
      <c r="U17" s="611"/>
      <c r="V17" s="611"/>
      <c r="W17" s="611"/>
      <c r="X17" s="611"/>
      <c r="Y17" s="611"/>
      <c r="Z17" s="611"/>
      <c r="AA17" s="611"/>
      <c r="AB17" s="611"/>
      <c r="AC17" s="611"/>
      <c r="AD17" s="686"/>
      <c r="AG17" s="42"/>
      <c r="AH17" s="71"/>
      <c r="AI17" s="71"/>
      <c r="AJ17" s="71"/>
      <c r="AK17" s="578"/>
      <c r="AL17" s="579"/>
      <c r="AM17" s="580"/>
      <c r="AN17" s="552"/>
      <c r="AO17" s="552"/>
      <c r="AP17" s="552"/>
      <c r="AQ17" s="552"/>
      <c r="AR17" s="552"/>
      <c r="AS17" s="552"/>
      <c r="AT17" s="552"/>
      <c r="AU17" s="552"/>
      <c r="AV17" s="552"/>
      <c r="AW17" s="552"/>
      <c r="AX17" s="552"/>
      <c r="AY17" s="552"/>
      <c r="AZ17" s="552"/>
      <c r="BA17" s="552"/>
      <c r="BB17" s="552"/>
      <c r="BC17" s="552"/>
      <c r="BD17" s="552"/>
      <c r="BE17" s="552"/>
      <c r="BF17" s="552"/>
      <c r="BG17" s="552"/>
      <c r="BH17" s="552"/>
      <c r="BI17" s="634"/>
      <c r="BO17" s="133"/>
    </row>
    <row r="18" spans="2:67" ht="18.75" customHeight="1" x14ac:dyDescent="0.45">
      <c r="B18" s="42"/>
      <c r="C18" s="71"/>
      <c r="D18" s="71"/>
      <c r="E18" s="71"/>
      <c r="F18" s="578"/>
      <c r="G18" s="579"/>
      <c r="H18" s="580"/>
      <c r="I18" s="611"/>
      <c r="J18" s="611"/>
      <c r="K18" s="611"/>
      <c r="L18" s="611"/>
      <c r="M18" s="611"/>
      <c r="N18" s="611"/>
      <c r="O18" s="611"/>
      <c r="P18" s="611"/>
      <c r="Q18" s="611"/>
      <c r="R18" s="611"/>
      <c r="S18" s="611"/>
      <c r="T18" s="611"/>
      <c r="U18" s="611"/>
      <c r="V18" s="611"/>
      <c r="W18" s="611"/>
      <c r="X18" s="611"/>
      <c r="Y18" s="611"/>
      <c r="Z18" s="611"/>
      <c r="AA18" s="611"/>
      <c r="AB18" s="611"/>
      <c r="AC18" s="611"/>
      <c r="AD18" s="686"/>
      <c r="AG18" s="42"/>
      <c r="AH18" s="71"/>
      <c r="AI18" s="71"/>
      <c r="AJ18" s="71"/>
      <c r="AK18" s="578"/>
      <c r="AL18" s="579"/>
      <c r="AM18" s="580"/>
      <c r="AN18" s="552"/>
      <c r="AO18" s="552"/>
      <c r="AP18" s="552"/>
      <c r="AQ18" s="552"/>
      <c r="AR18" s="552"/>
      <c r="AS18" s="552"/>
      <c r="AT18" s="552"/>
      <c r="AU18" s="552"/>
      <c r="AV18" s="552"/>
      <c r="AW18" s="552"/>
      <c r="AX18" s="552"/>
      <c r="AY18" s="552"/>
      <c r="AZ18" s="552"/>
      <c r="BA18" s="552"/>
      <c r="BB18" s="552"/>
      <c r="BC18" s="552"/>
      <c r="BD18" s="552"/>
      <c r="BE18" s="552"/>
      <c r="BF18" s="552"/>
      <c r="BG18" s="552"/>
      <c r="BH18" s="552"/>
      <c r="BI18" s="634"/>
    </row>
    <row r="19" spans="2:67" ht="18.75" customHeight="1" x14ac:dyDescent="0.45">
      <c r="B19" s="42"/>
      <c r="C19" s="71"/>
      <c r="D19" s="71"/>
      <c r="E19" s="71"/>
      <c r="F19" s="578"/>
      <c r="G19" s="579"/>
      <c r="H19" s="580"/>
      <c r="I19" s="611"/>
      <c r="J19" s="611"/>
      <c r="K19" s="611"/>
      <c r="L19" s="611"/>
      <c r="M19" s="611"/>
      <c r="N19" s="611"/>
      <c r="O19" s="611"/>
      <c r="P19" s="611"/>
      <c r="Q19" s="611"/>
      <c r="R19" s="611"/>
      <c r="S19" s="611"/>
      <c r="T19" s="611"/>
      <c r="U19" s="611"/>
      <c r="V19" s="611"/>
      <c r="W19" s="611"/>
      <c r="X19" s="611"/>
      <c r="Y19" s="611"/>
      <c r="Z19" s="611"/>
      <c r="AA19" s="611"/>
      <c r="AB19" s="611"/>
      <c r="AC19" s="611"/>
      <c r="AD19" s="686"/>
      <c r="AG19" s="42"/>
      <c r="AH19" s="71"/>
      <c r="AI19" s="71"/>
      <c r="AJ19" s="71"/>
      <c r="AK19" s="578"/>
      <c r="AL19" s="579"/>
      <c r="AM19" s="580"/>
      <c r="AN19" s="552"/>
      <c r="AO19" s="552"/>
      <c r="AP19" s="552"/>
      <c r="AQ19" s="552"/>
      <c r="AR19" s="552"/>
      <c r="AS19" s="552"/>
      <c r="AT19" s="552"/>
      <c r="AU19" s="552"/>
      <c r="AV19" s="552"/>
      <c r="AW19" s="552"/>
      <c r="AX19" s="552"/>
      <c r="AY19" s="552"/>
      <c r="AZ19" s="552"/>
      <c r="BA19" s="552"/>
      <c r="BB19" s="552"/>
      <c r="BC19" s="552"/>
      <c r="BD19" s="552"/>
      <c r="BE19" s="552"/>
      <c r="BF19" s="552"/>
      <c r="BG19" s="552"/>
      <c r="BH19" s="552"/>
      <c r="BI19" s="634"/>
    </row>
    <row r="20" spans="2:67" ht="18.75" customHeight="1" x14ac:dyDescent="0.45">
      <c r="B20" s="42"/>
      <c r="C20" s="71"/>
      <c r="D20" s="71"/>
      <c r="E20" s="71"/>
      <c r="F20" s="578"/>
      <c r="G20" s="579"/>
      <c r="H20" s="580"/>
      <c r="I20" s="611"/>
      <c r="J20" s="611"/>
      <c r="K20" s="611"/>
      <c r="L20" s="611"/>
      <c r="M20" s="611"/>
      <c r="N20" s="611"/>
      <c r="O20" s="611"/>
      <c r="P20" s="611"/>
      <c r="Q20" s="611"/>
      <c r="R20" s="611"/>
      <c r="S20" s="611"/>
      <c r="T20" s="611"/>
      <c r="U20" s="611"/>
      <c r="V20" s="611"/>
      <c r="W20" s="611"/>
      <c r="X20" s="611"/>
      <c r="Y20" s="611"/>
      <c r="Z20" s="611"/>
      <c r="AA20" s="611"/>
      <c r="AB20" s="611"/>
      <c r="AC20" s="611"/>
      <c r="AD20" s="686"/>
      <c r="AG20" s="42"/>
      <c r="AH20" s="71"/>
      <c r="AI20" s="71"/>
      <c r="AJ20" s="71"/>
      <c r="AK20" s="578"/>
      <c r="AL20" s="579"/>
      <c r="AM20" s="580"/>
      <c r="AN20" s="552"/>
      <c r="AO20" s="552"/>
      <c r="AP20" s="552"/>
      <c r="AQ20" s="552"/>
      <c r="AR20" s="552"/>
      <c r="AS20" s="552"/>
      <c r="AT20" s="552"/>
      <c r="AU20" s="552"/>
      <c r="AV20" s="552"/>
      <c r="AW20" s="552"/>
      <c r="AX20" s="552"/>
      <c r="AY20" s="552"/>
      <c r="AZ20" s="552"/>
      <c r="BA20" s="552"/>
      <c r="BB20" s="552"/>
      <c r="BC20" s="552"/>
      <c r="BD20" s="552"/>
      <c r="BE20" s="552"/>
      <c r="BF20" s="552"/>
      <c r="BG20" s="552"/>
      <c r="BH20" s="552"/>
      <c r="BI20" s="634"/>
    </row>
    <row r="21" spans="2:67" ht="18.75" customHeight="1" x14ac:dyDescent="0.45">
      <c r="B21" s="42"/>
      <c r="C21" s="71"/>
      <c r="D21" s="71"/>
      <c r="E21" s="71"/>
      <c r="F21" s="578"/>
      <c r="G21" s="579"/>
      <c r="H21" s="580"/>
      <c r="I21" s="611"/>
      <c r="J21" s="611"/>
      <c r="K21" s="611"/>
      <c r="L21" s="611"/>
      <c r="M21" s="611"/>
      <c r="N21" s="611"/>
      <c r="O21" s="611"/>
      <c r="P21" s="611"/>
      <c r="Q21" s="611"/>
      <c r="R21" s="611"/>
      <c r="S21" s="611"/>
      <c r="T21" s="611"/>
      <c r="U21" s="611"/>
      <c r="V21" s="611"/>
      <c r="W21" s="611"/>
      <c r="X21" s="611"/>
      <c r="Y21" s="611"/>
      <c r="Z21" s="611"/>
      <c r="AA21" s="611"/>
      <c r="AB21" s="611"/>
      <c r="AC21" s="611"/>
      <c r="AD21" s="686"/>
      <c r="AG21" s="42"/>
      <c r="AH21" s="71"/>
      <c r="AI21" s="71"/>
      <c r="AJ21" s="71"/>
      <c r="AK21" s="578"/>
      <c r="AL21" s="579"/>
      <c r="AM21" s="580"/>
      <c r="AN21" s="552"/>
      <c r="AO21" s="552"/>
      <c r="AP21" s="552"/>
      <c r="AQ21" s="552"/>
      <c r="AR21" s="552"/>
      <c r="AS21" s="552"/>
      <c r="AT21" s="552"/>
      <c r="AU21" s="552"/>
      <c r="AV21" s="552"/>
      <c r="AW21" s="552"/>
      <c r="AX21" s="552"/>
      <c r="AY21" s="552"/>
      <c r="AZ21" s="552"/>
      <c r="BA21" s="552"/>
      <c r="BB21" s="552"/>
      <c r="BC21" s="552"/>
      <c r="BD21" s="552"/>
      <c r="BE21" s="552"/>
      <c r="BF21" s="552"/>
      <c r="BG21" s="552"/>
      <c r="BH21" s="552"/>
      <c r="BI21" s="634"/>
    </row>
    <row r="22" spans="2:67" ht="18.75" customHeight="1" x14ac:dyDescent="0.45">
      <c r="B22" s="42"/>
      <c r="C22" s="71"/>
      <c r="D22" s="71"/>
      <c r="E22" s="71"/>
      <c r="F22" s="581"/>
      <c r="G22" s="582"/>
      <c r="H22" s="583"/>
      <c r="I22" s="611"/>
      <c r="J22" s="611"/>
      <c r="K22" s="611"/>
      <c r="L22" s="611"/>
      <c r="M22" s="611"/>
      <c r="N22" s="611"/>
      <c r="O22" s="611"/>
      <c r="P22" s="611"/>
      <c r="Q22" s="611"/>
      <c r="R22" s="611"/>
      <c r="S22" s="611"/>
      <c r="T22" s="611"/>
      <c r="U22" s="611"/>
      <c r="V22" s="611"/>
      <c r="W22" s="611"/>
      <c r="X22" s="611"/>
      <c r="Y22" s="611"/>
      <c r="Z22" s="611"/>
      <c r="AA22" s="611"/>
      <c r="AB22" s="611"/>
      <c r="AC22" s="611"/>
      <c r="AD22" s="686"/>
      <c r="AG22" s="42"/>
      <c r="AH22" s="71"/>
      <c r="AI22" s="71"/>
      <c r="AJ22" s="71"/>
      <c r="AK22" s="581"/>
      <c r="AL22" s="582"/>
      <c r="AM22" s="583"/>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634"/>
    </row>
    <row r="23" spans="2:67" ht="18.75" customHeight="1" x14ac:dyDescent="0.45">
      <c r="B23" s="62"/>
      <c r="C23" s="63"/>
      <c r="D23" s="679" t="s">
        <v>181</v>
      </c>
      <c r="E23" s="680"/>
      <c r="F23" s="603" t="s">
        <v>177</v>
      </c>
      <c r="G23" s="604"/>
      <c r="H23" s="605"/>
      <c r="I23" s="597" t="s">
        <v>273</v>
      </c>
      <c r="J23" s="597"/>
      <c r="K23" s="597"/>
      <c r="L23" s="597"/>
      <c r="M23" s="597"/>
      <c r="N23" s="597"/>
      <c r="O23" s="597"/>
      <c r="P23" s="597"/>
      <c r="Q23" s="597"/>
      <c r="R23" s="597"/>
      <c r="S23" s="597"/>
      <c r="T23" s="597"/>
      <c r="U23" s="597"/>
      <c r="V23" s="597"/>
      <c r="W23" s="597"/>
      <c r="X23" s="597"/>
      <c r="Y23" s="597"/>
      <c r="Z23" s="597"/>
      <c r="AA23" s="597"/>
      <c r="AB23" s="597"/>
      <c r="AC23" s="597"/>
      <c r="AD23" s="598"/>
      <c r="AG23" s="62"/>
      <c r="AH23" s="63"/>
      <c r="AI23" s="679" t="s">
        <v>181</v>
      </c>
      <c r="AJ23" s="680"/>
      <c r="AK23" s="603" t="s">
        <v>177</v>
      </c>
      <c r="AL23" s="604"/>
      <c r="AM23" s="605"/>
      <c r="AN23" s="627" t="s">
        <v>273</v>
      </c>
      <c r="AO23" s="625"/>
      <c r="AP23" s="625"/>
      <c r="AQ23" s="625"/>
      <c r="AR23" s="625"/>
      <c r="AS23" s="625"/>
      <c r="AT23" s="625"/>
      <c r="AU23" s="625"/>
      <c r="AV23" s="625"/>
      <c r="AW23" s="625"/>
      <c r="AX23" s="625"/>
      <c r="AY23" s="625"/>
      <c r="AZ23" s="625"/>
      <c r="BA23" s="625"/>
      <c r="BB23" s="625"/>
      <c r="BC23" s="625"/>
      <c r="BD23" s="625"/>
      <c r="BE23" s="625"/>
      <c r="BF23" s="625"/>
      <c r="BG23" s="625"/>
      <c r="BH23" s="625"/>
      <c r="BI23" s="626"/>
      <c r="BL23" s="10" t="b">
        <v>1</v>
      </c>
      <c r="BM23" s="10" t="str">
        <f>IF(BL23=TRUE,"〇","×")</f>
        <v>〇</v>
      </c>
      <c r="BN23" s="10" t="b">
        <v>1</v>
      </c>
      <c r="BO23" s="10" t="str">
        <f>IF(BN23=TRUE,"〇","×")</f>
        <v>〇</v>
      </c>
    </row>
    <row r="24" spans="2:67" ht="18.75" customHeight="1" x14ac:dyDescent="0.45">
      <c r="B24" s="42"/>
      <c r="C24" s="41"/>
      <c r="D24" s="157"/>
      <c r="E24" s="157"/>
      <c r="F24" s="603" t="s">
        <v>179</v>
      </c>
      <c r="G24" s="604"/>
      <c r="H24" s="605"/>
      <c r="I24" s="614" t="s">
        <v>274</v>
      </c>
      <c r="J24" s="597"/>
      <c r="K24" s="597"/>
      <c r="L24" s="597"/>
      <c r="M24" s="597"/>
      <c r="N24" s="597"/>
      <c r="O24" s="597"/>
      <c r="P24" s="597"/>
      <c r="Q24" s="597"/>
      <c r="R24" s="597"/>
      <c r="S24" s="597"/>
      <c r="T24" s="597"/>
      <c r="U24" s="597"/>
      <c r="V24" s="597"/>
      <c r="W24" s="597"/>
      <c r="X24" s="597"/>
      <c r="Y24" s="597"/>
      <c r="Z24" s="597"/>
      <c r="AA24" s="597"/>
      <c r="AB24" s="597"/>
      <c r="AC24" s="597"/>
      <c r="AD24" s="598"/>
      <c r="AG24" s="42"/>
      <c r="AH24" s="41"/>
      <c r="AI24" s="157"/>
      <c r="AJ24" s="157"/>
      <c r="AK24" s="603" t="s">
        <v>179</v>
      </c>
      <c r="AL24" s="604"/>
      <c r="AM24" s="605"/>
      <c r="AN24" s="681"/>
      <c r="AO24" s="682"/>
      <c r="AP24" s="682"/>
      <c r="AQ24" s="682"/>
      <c r="AR24" s="682"/>
      <c r="AS24" s="682"/>
      <c r="AT24" s="682"/>
      <c r="AU24" s="682"/>
      <c r="AV24" s="682"/>
      <c r="AW24" s="682"/>
      <c r="AX24" s="682"/>
      <c r="AY24" s="682"/>
      <c r="AZ24" s="682"/>
      <c r="BA24" s="682"/>
      <c r="BB24" s="682"/>
      <c r="BC24" s="682"/>
      <c r="BD24" s="682"/>
      <c r="BE24" s="682"/>
      <c r="BF24" s="682"/>
      <c r="BG24" s="682"/>
      <c r="BH24" s="682"/>
      <c r="BI24" s="683"/>
    </row>
    <row r="25" spans="2:67" ht="18.75" customHeight="1" x14ac:dyDescent="0.45">
      <c r="B25" s="42"/>
      <c r="C25" s="41"/>
      <c r="D25" s="71"/>
      <c r="E25" s="71"/>
      <c r="F25" s="615" t="s">
        <v>180</v>
      </c>
      <c r="G25" s="616"/>
      <c r="H25" s="617"/>
      <c r="I25" s="568" t="s">
        <v>275</v>
      </c>
      <c r="J25" s="480"/>
      <c r="K25" s="480"/>
      <c r="L25" s="480"/>
      <c r="M25" s="480"/>
      <c r="N25" s="480"/>
      <c r="O25" s="480"/>
      <c r="P25" s="480"/>
      <c r="Q25" s="480"/>
      <c r="R25" s="480"/>
      <c r="S25" s="480"/>
      <c r="T25" s="480"/>
      <c r="U25" s="480"/>
      <c r="V25" s="480"/>
      <c r="W25" s="480"/>
      <c r="X25" s="480"/>
      <c r="Y25" s="480"/>
      <c r="Z25" s="480"/>
      <c r="AA25" s="480"/>
      <c r="AB25" s="480"/>
      <c r="AC25" s="480"/>
      <c r="AD25" s="569"/>
      <c r="AG25" s="42"/>
      <c r="AH25" s="41"/>
      <c r="AI25" s="71"/>
      <c r="AJ25" s="71"/>
      <c r="AK25" s="615" t="s">
        <v>180</v>
      </c>
      <c r="AL25" s="616"/>
      <c r="AM25" s="617"/>
      <c r="AN25" s="628"/>
      <c r="AO25" s="499"/>
      <c r="AP25" s="499"/>
      <c r="AQ25" s="499"/>
      <c r="AR25" s="499"/>
      <c r="AS25" s="499"/>
      <c r="AT25" s="499"/>
      <c r="AU25" s="499"/>
      <c r="AV25" s="499"/>
      <c r="AW25" s="499"/>
      <c r="AX25" s="499"/>
      <c r="AY25" s="499"/>
      <c r="AZ25" s="499"/>
      <c r="BA25" s="499"/>
      <c r="BB25" s="499"/>
      <c r="BC25" s="499"/>
      <c r="BD25" s="499"/>
      <c r="BE25" s="499"/>
      <c r="BF25" s="499"/>
      <c r="BG25" s="499"/>
      <c r="BH25" s="499"/>
      <c r="BI25" s="629"/>
    </row>
    <row r="26" spans="2:67" ht="18.75" customHeight="1" x14ac:dyDescent="0.45">
      <c r="B26" s="42"/>
      <c r="C26" s="41"/>
      <c r="D26" s="71"/>
      <c r="E26" s="71"/>
      <c r="F26" s="618"/>
      <c r="G26" s="619"/>
      <c r="H26" s="620"/>
      <c r="I26" s="570"/>
      <c r="J26" s="571"/>
      <c r="K26" s="571"/>
      <c r="L26" s="571"/>
      <c r="M26" s="571"/>
      <c r="N26" s="571"/>
      <c r="O26" s="571"/>
      <c r="P26" s="571"/>
      <c r="Q26" s="571"/>
      <c r="R26" s="571"/>
      <c r="S26" s="571"/>
      <c r="T26" s="571"/>
      <c r="U26" s="571"/>
      <c r="V26" s="571"/>
      <c r="W26" s="571"/>
      <c r="X26" s="571"/>
      <c r="Y26" s="571"/>
      <c r="Z26" s="571"/>
      <c r="AA26" s="571"/>
      <c r="AB26" s="571"/>
      <c r="AC26" s="571"/>
      <c r="AD26" s="572"/>
      <c r="AG26" s="42"/>
      <c r="AH26" s="41"/>
      <c r="AI26" s="71"/>
      <c r="AJ26" s="71"/>
      <c r="AK26" s="618"/>
      <c r="AL26" s="619"/>
      <c r="AM26" s="620"/>
      <c r="AN26" s="630"/>
      <c r="AO26" s="553"/>
      <c r="AP26" s="553"/>
      <c r="AQ26" s="553"/>
      <c r="AR26" s="553"/>
      <c r="AS26" s="553"/>
      <c r="AT26" s="553"/>
      <c r="AU26" s="553"/>
      <c r="AV26" s="553"/>
      <c r="AW26" s="553"/>
      <c r="AX26" s="553"/>
      <c r="AY26" s="553"/>
      <c r="AZ26" s="553"/>
      <c r="BA26" s="553"/>
      <c r="BB26" s="553"/>
      <c r="BC26" s="553"/>
      <c r="BD26" s="553"/>
      <c r="BE26" s="553"/>
      <c r="BF26" s="553"/>
      <c r="BG26" s="553"/>
      <c r="BH26" s="553"/>
      <c r="BI26" s="631"/>
    </row>
    <row r="27" spans="2:67" ht="18.75" customHeight="1" x14ac:dyDescent="0.45">
      <c r="B27" s="42"/>
      <c r="C27" s="71"/>
      <c r="D27" s="71"/>
      <c r="E27" s="71"/>
      <c r="F27" s="621"/>
      <c r="G27" s="622"/>
      <c r="H27" s="623"/>
      <c r="I27" s="573"/>
      <c r="J27" s="482"/>
      <c r="K27" s="482"/>
      <c r="L27" s="482"/>
      <c r="M27" s="482"/>
      <c r="N27" s="482"/>
      <c r="O27" s="482"/>
      <c r="P27" s="482"/>
      <c r="Q27" s="482"/>
      <c r="R27" s="482"/>
      <c r="S27" s="482"/>
      <c r="T27" s="482"/>
      <c r="U27" s="482"/>
      <c r="V27" s="482"/>
      <c r="W27" s="482"/>
      <c r="X27" s="482"/>
      <c r="Y27" s="482"/>
      <c r="Z27" s="482"/>
      <c r="AA27" s="482"/>
      <c r="AB27" s="482"/>
      <c r="AC27" s="482"/>
      <c r="AD27" s="574"/>
      <c r="AG27" s="42"/>
      <c r="AH27" s="71"/>
      <c r="AI27" s="71"/>
      <c r="AJ27" s="71"/>
      <c r="AK27" s="621"/>
      <c r="AL27" s="622"/>
      <c r="AM27" s="623"/>
      <c r="AN27" s="632"/>
      <c r="AO27" s="501"/>
      <c r="AP27" s="501"/>
      <c r="AQ27" s="501"/>
      <c r="AR27" s="501"/>
      <c r="AS27" s="501"/>
      <c r="AT27" s="501"/>
      <c r="AU27" s="501"/>
      <c r="AV27" s="501"/>
      <c r="AW27" s="501"/>
      <c r="AX27" s="501"/>
      <c r="AY27" s="501"/>
      <c r="AZ27" s="501"/>
      <c r="BA27" s="501"/>
      <c r="BB27" s="501"/>
      <c r="BC27" s="501"/>
      <c r="BD27" s="501"/>
      <c r="BE27" s="501"/>
      <c r="BF27" s="501"/>
      <c r="BG27" s="501"/>
      <c r="BH27" s="501"/>
      <c r="BI27" s="633"/>
    </row>
    <row r="28" spans="2:67" ht="18.75" customHeight="1" x14ac:dyDescent="0.45">
      <c r="B28" s="42"/>
      <c r="C28" s="41"/>
      <c r="D28" s="71"/>
      <c r="E28" s="71"/>
      <c r="F28" s="575" t="s">
        <v>148</v>
      </c>
      <c r="G28" s="576"/>
      <c r="H28" s="577"/>
      <c r="I28" s="584" t="s">
        <v>276</v>
      </c>
      <c r="J28" s="585"/>
      <c r="K28" s="585"/>
      <c r="L28" s="585"/>
      <c r="M28" s="585"/>
      <c r="N28" s="585"/>
      <c r="O28" s="585"/>
      <c r="P28" s="585"/>
      <c r="Q28" s="585"/>
      <c r="R28" s="585"/>
      <c r="S28" s="585"/>
      <c r="T28" s="585"/>
      <c r="U28" s="585"/>
      <c r="V28" s="585"/>
      <c r="W28" s="585"/>
      <c r="X28" s="585"/>
      <c r="Y28" s="585"/>
      <c r="Z28" s="585"/>
      <c r="AA28" s="585"/>
      <c r="AB28" s="585"/>
      <c r="AC28" s="585"/>
      <c r="AD28" s="586"/>
      <c r="AG28" s="42"/>
      <c r="AH28" s="41"/>
      <c r="AI28" s="71"/>
      <c r="AJ28" s="71"/>
      <c r="AK28" s="575" t="s">
        <v>148</v>
      </c>
      <c r="AL28" s="576"/>
      <c r="AM28" s="577"/>
      <c r="AN28" s="628"/>
      <c r="AO28" s="499"/>
      <c r="AP28" s="499"/>
      <c r="AQ28" s="499"/>
      <c r="AR28" s="499"/>
      <c r="AS28" s="499"/>
      <c r="AT28" s="499"/>
      <c r="AU28" s="499"/>
      <c r="AV28" s="499"/>
      <c r="AW28" s="499"/>
      <c r="AX28" s="499"/>
      <c r="AY28" s="499"/>
      <c r="AZ28" s="499"/>
      <c r="BA28" s="499"/>
      <c r="BB28" s="499"/>
      <c r="BC28" s="499"/>
      <c r="BD28" s="499"/>
      <c r="BE28" s="499"/>
      <c r="BF28" s="499"/>
      <c r="BG28" s="499"/>
      <c r="BH28" s="499"/>
      <c r="BI28" s="629"/>
    </row>
    <row r="29" spans="2:67" ht="18.75" customHeight="1" x14ac:dyDescent="0.45">
      <c r="B29" s="42"/>
      <c r="C29" s="41"/>
      <c r="D29" s="71"/>
      <c r="E29" s="71"/>
      <c r="F29" s="578"/>
      <c r="G29" s="579"/>
      <c r="H29" s="580"/>
      <c r="I29" s="587"/>
      <c r="J29" s="588"/>
      <c r="K29" s="588"/>
      <c r="L29" s="588"/>
      <c r="M29" s="588"/>
      <c r="N29" s="588"/>
      <c r="O29" s="588"/>
      <c r="P29" s="588"/>
      <c r="Q29" s="588"/>
      <c r="R29" s="588"/>
      <c r="S29" s="588"/>
      <c r="T29" s="588"/>
      <c r="U29" s="588"/>
      <c r="V29" s="588"/>
      <c r="W29" s="588"/>
      <c r="X29" s="588"/>
      <c r="Y29" s="588"/>
      <c r="Z29" s="588"/>
      <c r="AA29" s="588"/>
      <c r="AB29" s="588"/>
      <c r="AC29" s="588"/>
      <c r="AD29" s="589"/>
      <c r="AG29" s="42"/>
      <c r="AH29" s="41"/>
      <c r="AI29" s="71"/>
      <c r="AJ29" s="71"/>
      <c r="AK29" s="578"/>
      <c r="AL29" s="579"/>
      <c r="AM29" s="580"/>
      <c r="AN29" s="630"/>
      <c r="AO29" s="553"/>
      <c r="AP29" s="553"/>
      <c r="AQ29" s="553"/>
      <c r="AR29" s="553"/>
      <c r="AS29" s="553"/>
      <c r="AT29" s="553"/>
      <c r="AU29" s="553"/>
      <c r="AV29" s="553"/>
      <c r="AW29" s="553"/>
      <c r="AX29" s="553"/>
      <c r="AY29" s="553"/>
      <c r="AZ29" s="553"/>
      <c r="BA29" s="553"/>
      <c r="BB29" s="553"/>
      <c r="BC29" s="553"/>
      <c r="BD29" s="553"/>
      <c r="BE29" s="553"/>
      <c r="BF29" s="553"/>
      <c r="BG29" s="553"/>
      <c r="BH29" s="553"/>
      <c r="BI29" s="631"/>
    </row>
    <row r="30" spans="2:67" ht="18.75" customHeight="1" x14ac:dyDescent="0.45">
      <c r="B30" s="42"/>
      <c r="C30" s="71"/>
      <c r="D30" s="71"/>
      <c r="E30" s="71"/>
      <c r="F30" s="581"/>
      <c r="G30" s="582"/>
      <c r="H30" s="583"/>
      <c r="I30" s="590"/>
      <c r="J30" s="591"/>
      <c r="K30" s="591"/>
      <c r="L30" s="591"/>
      <c r="M30" s="591"/>
      <c r="N30" s="591"/>
      <c r="O30" s="591"/>
      <c r="P30" s="591"/>
      <c r="Q30" s="591"/>
      <c r="R30" s="591"/>
      <c r="S30" s="591"/>
      <c r="T30" s="591"/>
      <c r="U30" s="591"/>
      <c r="V30" s="591"/>
      <c r="W30" s="591"/>
      <c r="X30" s="591"/>
      <c r="Y30" s="591"/>
      <c r="Z30" s="591"/>
      <c r="AA30" s="591"/>
      <c r="AB30" s="591"/>
      <c r="AC30" s="591"/>
      <c r="AD30" s="592"/>
      <c r="AG30" s="42"/>
      <c r="AH30" s="71"/>
      <c r="AI30" s="71"/>
      <c r="AJ30" s="71"/>
      <c r="AK30" s="581"/>
      <c r="AL30" s="582"/>
      <c r="AM30" s="583"/>
      <c r="AN30" s="632"/>
      <c r="AO30" s="501"/>
      <c r="AP30" s="501"/>
      <c r="AQ30" s="501"/>
      <c r="AR30" s="501"/>
      <c r="AS30" s="501"/>
      <c r="AT30" s="501"/>
      <c r="AU30" s="501"/>
      <c r="AV30" s="501"/>
      <c r="AW30" s="501"/>
      <c r="AX30" s="501"/>
      <c r="AY30" s="501"/>
      <c r="AZ30" s="501"/>
      <c r="BA30" s="501"/>
      <c r="BB30" s="501"/>
      <c r="BC30" s="501"/>
      <c r="BD30" s="501"/>
      <c r="BE30" s="501"/>
      <c r="BF30" s="501"/>
      <c r="BG30" s="501"/>
      <c r="BH30" s="501"/>
      <c r="BI30" s="633"/>
    </row>
    <row r="31" spans="2:67" ht="18.75" customHeight="1" x14ac:dyDescent="0.45">
      <c r="B31" s="42"/>
      <c r="C31" s="71"/>
      <c r="D31" s="71"/>
      <c r="E31" s="71"/>
      <c r="F31" s="575" t="s">
        <v>149</v>
      </c>
      <c r="G31" s="576"/>
      <c r="H31" s="577"/>
      <c r="I31" s="611" t="s">
        <v>277</v>
      </c>
      <c r="J31" s="612"/>
      <c r="K31" s="612"/>
      <c r="L31" s="612"/>
      <c r="M31" s="612"/>
      <c r="N31" s="612"/>
      <c r="O31" s="612"/>
      <c r="P31" s="612"/>
      <c r="Q31" s="612"/>
      <c r="R31" s="612"/>
      <c r="S31" s="612"/>
      <c r="T31" s="612"/>
      <c r="U31" s="612"/>
      <c r="V31" s="612"/>
      <c r="W31" s="612"/>
      <c r="X31" s="612"/>
      <c r="Y31" s="612"/>
      <c r="Z31" s="612"/>
      <c r="AA31" s="612"/>
      <c r="AB31" s="612"/>
      <c r="AC31" s="612"/>
      <c r="AD31" s="613"/>
      <c r="AG31" s="42"/>
      <c r="AH31" s="71"/>
      <c r="AI31" s="71"/>
      <c r="AJ31" s="71"/>
      <c r="AK31" s="575" t="s">
        <v>149</v>
      </c>
      <c r="AL31" s="576"/>
      <c r="AM31" s="577"/>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634"/>
    </row>
    <row r="32" spans="2:67" ht="18.75" customHeight="1" x14ac:dyDescent="0.45">
      <c r="B32" s="42"/>
      <c r="C32" s="71"/>
      <c r="D32" s="71"/>
      <c r="E32" s="71"/>
      <c r="F32" s="578"/>
      <c r="G32" s="579"/>
      <c r="H32" s="580"/>
      <c r="I32" s="612"/>
      <c r="J32" s="612"/>
      <c r="K32" s="612"/>
      <c r="L32" s="612"/>
      <c r="M32" s="612"/>
      <c r="N32" s="612"/>
      <c r="O32" s="612"/>
      <c r="P32" s="612"/>
      <c r="Q32" s="612"/>
      <c r="R32" s="612"/>
      <c r="S32" s="612"/>
      <c r="T32" s="612"/>
      <c r="U32" s="612"/>
      <c r="V32" s="612"/>
      <c r="W32" s="612"/>
      <c r="X32" s="612"/>
      <c r="Y32" s="612"/>
      <c r="Z32" s="612"/>
      <c r="AA32" s="612"/>
      <c r="AB32" s="612"/>
      <c r="AC32" s="612"/>
      <c r="AD32" s="613"/>
      <c r="AG32" s="42"/>
      <c r="AH32" s="71"/>
      <c r="AI32" s="71"/>
      <c r="AJ32" s="71"/>
      <c r="AK32" s="578"/>
      <c r="AL32" s="579"/>
      <c r="AM32" s="580"/>
      <c r="AN32" s="552"/>
      <c r="AO32" s="552"/>
      <c r="AP32" s="552"/>
      <c r="AQ32" s="552"/>
      <c r="AR32" s="552"/>
      <c r="AS32" s="552"/>
      <c r="AT32" s="552"/>
      <c r="AU32" s="552"/>
      <c r="AV32" s="552"/>
      <c r="AW32" s="552"/>
      <c r="AX32" s="552"/>
      <c r="AY32" s="552"/>
      <c r="AZ32" s="552"/>
      <c r="BA32" s="552"/>
      <c r="BB32" s="552"/>
      <c r="BC32" s="552"/>
      <c r="BD32" s="552"/>
      <c r="BE32" s="552"/>
      <c r="BF32" s="552"/>
      <c r="BG32" s="552"/>
      <c r="BH32" s="552"/>
      <c r="BI32" s="634"/>
    </row>
    <row r="33" spans="2:67" ht="18.75" customHeight="1" x14ac:dyDescent="0.45">
      <c r="B33" s="42"/>
      <c r="C33" s="71"/>
      <c r="D33" s="71"/>
      <c r="E33" s="71"/>
      <c r="F33" s="578"/>
      <c r="G33" s="579"/>
      <c r="H33" s="580"/>
      <c r="I33" s="612"/>
      <c r="J33" s="612"/>
      <c r="K33" s="612"/>
      <c r="L33" s="612"/>
      <c r="M33" s="612"/>
      <c r="N33" s="612"/>
      <c r="O33" s="612"/>
      <c r="P33" s="612"/>
      <c r="Q33" s="612"/>
      <c r="R33" s="612"/>
      <c r="S33" s="612"/>
      <c r="T33" s="612"/>
      <c r="U33" s="612"/>
      <c r="V33" s="612"/>
      <c r="W33" s="612"/>
      <c r="X33" s="612"/>
      <c r="Y33" s="612"/>
      <c r="Z33" s="612"/>
      <c r="AA33" s="612"/>
      <c r="AB33" s="612"/>
      <c r="AC33" s="612"/>
      <c r="AD33" s="613"/>
      <c r="AG33" s="42"/>
      <c r="AH33" s="71"/>
      <c r="AI33" s="71"/>
      <c r="AJ33" s="71"/>
      <c r="AK33" s="578"/>
      <c r="AL33" s="579"/>
      <c r="AM33" s="580"/>
      <c r="AN33" s="552"/>
      <c r="AO33" s="552"/>
      <c r="AP33" s="552"/>
      <c r="AQ33" s="552"/>
      <c r="AR33" s="552"/>
      <c r="AS33" s="552"/>
      <c r="AT33" s="552"/>
      <c r="AU33" s="552"/>
      <c r="AV33" s="552"/>
      <c r="AW33" s="552"/>
      <c r="AX33" s="552"/>
      <c r="AY33" s="552"/>
      <c r="AZ33" s="552"/>
      <c r="BA33" s="552"/>
      <c r="BB33" s="552"/>
      <c r="BC33" s="552"/>
      <c r="BD33" s="552"/>
      <c r="BE33" s="552"/>
      <c r="BF33" s="552"/>
      <c r="BG33" s="552"/>
      <c r="BH33" s="552"/>
      <c r="BI33" s="634"/>
    </row>
    <row r="34" spans="2:67" ht="18.75" customHeight="1" x14ac:dyDescent="0.45">
      <c r="B34" s="42"/>
      <c r="C34" s="71"/>
      <c r="D34" s="71"/>
      <c r="E34" s="71"/>
      <c r="F34" s="578"/>
      <c r="G34" s="579"/>
      <c r="H34" s="580"/>
      <c r="I34" s="612"/>
      <c r="J34" s="612"/>
      <c r="K34" s="612"/>
      <c r="L34" s="612"/>
      <c r="M34" s="612"/>
      <c r="N34" s="612"/>
      <c r="O34" s="612"/>
      <c r="P34" s="612"/>
      <c r="Q34" s="612"/>
      <c r="R34" s="612"/>
      <c r="S34" s="612"/>
      <c r="T34" s="612"/>
      <c r="U34" s="612"/>
      <c r="V34" s="612"/>
      <c r="W34" s="612"/>
      <c r="X34" s="612"/>
      <c r="Y34" s="612"/>
      <c r="Z34" s="612"/>
      <c r="AA34" s="612"/>
      <c r="AB34" s="612"/>
      <c r="AC34" s="612"/>
      <c r="AD34" s="613"/>
      <c r="AG34" s="42"/>
      <c r="AH34" s="71"/>
      <c r="AI34" s="71"/>
      <c r="AJ34" s="71"/>
      <c r="AK34" s="578"/>
      <c r="AL34" s="579"/>
      <c r="AM34" s="580"/>
      <c r="AN34" s="552"/>
      <c r="AO34" s="552"/>
      <c r="AP34" s="552"/>
      <c r="AQ34" s="552"/>
      <c r="AR34" s="552"/>
      <c r="AS34" s="552"/>
      <c r="AT34" s="552"/>
      <c r="AU34" s="552"/>
      <c r="AV34" s="552"/>
      <c r="AW34" s="552"/>
      <c r="AX34" s="552"/>
      <c r="AY34" s="552"/>
      <c r="AZ34" s="552"/>
      <c r="BA34" s="552"/>
      <c r="BB34" s="552"/>
      <c r="BC34" s="552"/>
      <c r="BD34" s="552"/>
      <c r="BE34" s="552"/>
      <c r="BF34" s="552"/>
      <c r="BG34" s="552"/>
      <c r="BH34" s="552"/>
      <c r="BI34" s="634"/>
      <c r="BO34" s="133"/>
    </row>
    <row r="35" spans="2:67" ht="18.75" customHeight="1" x14ac:dyDescent="0.45">
      <c r="B35" s="42"/>
      <c r="C35" s="71"/>
      <c r="D35" s="71"/>
      <c r="E35" s="71"/>
      <c r="F35" s="578"/>
      <c r="G35" s="579"/>
      <c r="H35" s="580"/>
      <c r="I35" s="612"/>
      <c r="J35" s="612"/>
      <c r="K35" s="612"/>
      <c r="L35" s="612"/>
      <c r="M35" s="612"/>
      <c r="N35" s="612"/>
      <c r="O35" s="612"/>
      <c r="P35" s="612"/>
      <c r="Q35" s="612"/>
      <c r="R35" s="612"/>
      <c r="S35" s="612"/>
      <c r="T35" s="612"/>
      <c r="U35" s="612"/>
      <c r="V35" s="612"/>
      <c r="W35" s="612"/>
      <c r="X35" s="612"/>
      <c r="Y35" s="612"/>
      <c r="Z35" s="612"/>
      <c r="AA35" s="612"/>
      <c r="AB35" s="612"/>
      <c r="AC35" s="612"/>
      <c r="AD35" s="613"/>
      <c r="AG35" s="42"/>
      <c r="AH35" s="71"/>
      <c r="AI35" s="71"/>
      <c r="AJ35" s="71"/>
      <c r="AK35" s="578"/>
      <c r="AL35" s="579"/>
      <c r="AM35" s="580"/>
      <c r="AN35" s="552"/>
      <c r="AO35" s="552"/>
      <c r="AP35" s="552"/>
      <c r="AQ35" s="552"/>
      <c r="AR35" s="552"/>
      <c r="AS35" s="552"/>
      <c r="AT35" s="552"/>
      <c r="AU35" s="552"/>
      <c r="AV35" s="552"/>
      <c r="AW35" s="552"/>
      <c r="AX35" s="552"/>
      <c r="AY35" s="552"/>
      <c r="AZ35" s="552"/>
      <c r="BA35" s="552"/>
      <c r="BB35" s="552"/>
      <c r="BC35" s="552"/>
      <c r="BD35" s="552"/>
      <c r="BE35" s="552"/>
      <c r="BF35" s="552"/>
      <c r="BG35" s="552"/>
      <c r="BH35" s="552"/>
      <c r="BI35" s="634"/>
    </row>
    <row r="36" spans="2:67" ht="18.75" customHeight="1" x14ac:dyDescent="0.45">
      <c r="B36" s="42"/>
      <c r="C36" s="71"/>
      <c r="D36" s="71"/>
      <c r="E36" s="71"/>
      <c r="F36" s="578"/>
      <c r="G36" s="579"/>
      <c r="H36" s="580"/>
      <c r="I36" s="612"/>
      <c r="J36" s="612"/>
      <c r="K36" s="612"/>
      <c r="L36" s="612"/>
      <c r="M36" s="612"/>
      <c r="N36" s="612"/>
      <c r="O36" s="612"/>
      <c r="P36" s="612"/>
      <c r="Q36" s="612"/>
      <c r="R36" s="612"/>
      <c r="S36" s="612"/>
      <c r="T36" s="612"/>
      <c r="U36" s="612"/>
      <c r="V36" s="612"/>
      <c r="W36" s="612"/>
      <c r="X36" s="612"/>
      <c r="Y36" s="612"/>
      <c r="Z36" s="612"/>
      <c r="AA36" s="612"/>
      <c r="AB36" s="612"/>
      <c r="AC36" s="612"/>
      <c r="AD36" s="613"/>
      <c r="AG36" s="42"/>
      <c r="AH36" s="71"/>
      <c r="AI36" s="71"/>
      <c r="AJ36" s="71"/>
      <c r="AK36" s="578"/>
      <c r="AL36" s="579"/>
      <c r="AM36" s="580"/>
      <c r="AN36" s="552"/>
      <c r="AO36" s="552"/>
      <c r="AP36" s="552"/>
      <c r="AQ36" s="552"/>
      <c r="AR36" s="552"/>
      <c r="AS36" s="552"/>
      <c r="AT36" s="552"/>
      <c r="AU36" s="552"/>
      <c r="AV36" s="552"/>
      <c r="AW36" s="552"/>
      <c r="AX36" s="552"/>
      <c r="AY36" s="552"/>
      <c r="AZ36" s="552"/>
      <c r="BA36" s="552"/>
      <c r="BB36" s="552"/>
      <c r="BC36" s="552"/>
      <c r="BD36" s="552"/>
      <c r="BE36" s="552"/>
      <c r="BF36" s="552"/>
      <c r="BG36" s="552"/>
      <c r="BH36" s="552"/>
      <c r="BI36" s="634"/>
    </row>
    <row r="37" spans="2:67" ht="18.75" customHeight="1" x14ac:dyDescent="0.45">
      <c r="B37" s="42"/>
      <c r="C37" s="71"/>
      <c r="D37" s="71"/>
      <c r="E37" s="71"/>
      <c r="F37" s="578"/>
      <c r="G37" s="579"/>
      <c r="H37" s="580"/>
      <c r="I37" s="612"/>
      <c r="J37" s="612"/>
      <c r="K37" s="612"/>
      <c r="L37" s="612"/>
      <c r="M37" s="612"/>
      <c r="N37" s="612"/>
      <c r="O37" s="612"/>
      <c r="P37" s="612"/>
      <c r="Q37" s="612"/>
      <c r="R37" s="612"/>
      <c r="S37" s="612"/>
      <c r="T37" s="612"/>
      <c r="U37" s="612"/>
      <c r="V37" s="612"/>
      <c r="W37" s="612"/>
      <c r="X37" s="612"/>
      <c r="Y37" s="612"/>
      <c r="Z37" s="612"/>
      <c r="AA37" s="612"/>
      <c r="AB37" s="612"/>
      <c r="AC37" s="612"/>
      <c r="AD37" s="613"/>
      <c r="AG37" s="42"/>
      <c r="AH37" s="71"/>
      <c r="AI37" s="71"/>
      <c r="AJ37" s="71"/>
      <c r="AK37" s="578"/>
      <c r="AL37" s="579"/>
      <c r="AM37" s="580"/>
      <c r="AN37" s="552"/>
      <c r="AO37" s="552"/>
      <c r="AP37" s="552"/>
      <c r="AQ37" s="552"/>
      <c r="AR37" s="552"/>
      <c r="AS37" s="552"/>
      <c r="AT37" s="552"/>
      <c r="AU37" s="552"/>
      <c r="AV37" s="552"/>
      <c r="AW37" s="552"/>
      <c r="AX37" s="552"/>
      <c r="AY37" s="552"/>
      <c r="AZ37" s="552"/>
      <c r="BA37" s="552"/>
      <c r="BB37" s="552"/>
      <c r="BC37" s="552"/>
      <c r="BD37" s="552"/>
      <c r="BE37" s="552"/>
      <c r="BF37" s="552"/>
      <c r="BG37" s="552"/>
      <c r="BH37" s="552"/>
      <c r="BI37" s="634"/>
    </row>
    <row r="38" spans="2:67" ht="18.75" customHeight="1" x14ac:dyDescent="0.45">
      <c r="B38" s="42"/>
      <c r="C38" s="71"/>
      <c r="D38" s="71"/>
      <c r="E38" s="71"/>
      <c r="F38" s="578"/>
      <c r="G38" s="579"/>
      <c r="H38" s="580"/>
      <c r="I38" s="612"/>
      <c r="J38" s="612"/>
      <c r="K38" s="612"/>
      <c r="L38" s="612"/>
      <c r="M38" s="612"/>
      <c r="N38" s="612"/>
      <c r="O38" s="612"/>
      <c r="P38" s="612"/>
      <c r="Q38" s="612"/>
      <c r="R38" s="612"/>
      <c r="S38" s="612"/>
      <c r="T38" s="612"/>
      <c r="U38" s="612"/>
      <c r="V38" s="612"/>
      <c r="W38" s="612"/>
      <c r="X38" s="612"/>
      <c r="Y38" s="612"/>
      <c r="Z38" s="612"/>
      <c r="AA38" s="612"/>
      <c r="AB38" s="612"/>
      <c r="AC38" s="612"/>
      <c r="AD38" s="613"/>
      <c r="AG38" s="42"/>
      <c r="AH38" s="71"/>
      <c r="AI38" s="71"/>
      <c r="AJ38" s="71"/>
      <c r="AK38" s="578"/>
      <c r="AL38" s="579"/>
      <c r="AM38" s="580"/>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634"/>
    </row>
    <row r="39" spans="2:67" ht="18.75" customHeight="1" x14ac:dyDescent="0.45">
      <c r="B39" s="43"/>
      <c r="C39" s="159"/>
      <c r="D39" s="159"/>
      <c r="E39" s="159"/>
      <c r="F39" s="606"/>
      <c r="G39" s="607"/>
      <c r="H39" s="676"/>
      <c r="I39" s="684"/>
      <c r="J39" s="684"/>
      <c r="K39" s="684"/>
      <c r="L39" s="684"/>
      <c r="M39" s="684"/>
      <c r="N39" s="684"/>
      <c r="O39" s="684"/>
      <c r="P39" s="684"/>
      <c r="Q39" s="684"/>
      <c r="R39" s="684"/>
      <c r="S39" s="684"/>
      <c r="T39" s="684"/>
      <c r="U39" s="684"/>
      <c r="V39" s="684"/>
      <c r="W39" s="684"/>
      <c r="X39" s="684"/>
      <c r="Y39" s="684"/>
      <c r="Z39" s="684"/>
      <c r="AA39" s="684"/>
      <c r="AB39" s="684"/>
      <c r="AC39" s="684"/>
      <c r="AD39" s="685"/>
      <c r="AG39" s="43"/>
      <c r="AH39" s="159"/>
      <c r="AI39" s="159"/>
      <c r="AJ39" s="159"/>
      <c r="AK39" s="606"/>
      <c r="AL39" s="607"/>
      <c r="AM39" s="676"/>
      <c r="AN39" s="677"/>
      <c r="AO39" s="677"/>
      <c r="AP39" s="677"/>
      <c r="AQ39" s="677"/>
      <c r="AR39" s="677"/>
      <c r="AS39" s="677"/>
      <c r="AT39" s="677"/>
      <c r="AU39" s="677"/>
      <c r="AV39" s="677"/>
      <c r="AW39" s="677"/>
      <c r="AX39" s="677"/>
      <c r="AY39" s="677"/>
      <c r="AZ39" s="677"/>
      <c r="BA39" s="677"/>
      <c r="BB39" s="677"/>
      <c r="BC39" s="677"/>
      <c r="BD39" s="677"/>
      <c r="BE39" s="677"/>
      <c r="BF39" s="677"/>
      <c r="BG39" s="677"/>
      <c r="BH39" s="677"/>
      <c r="BI39" s="678"/>
      <c r="BL39" s="10">
        <f>COUNTIF(BM6:BM23,"〇")</f>
        <v>2</v>
      </c>
      <c r="BN39" s="10">
        <f>COUNTIF(BO6:BO23,"〇")</f>
        <v>2</v>
      </c>
    </row>
    <row r="40" spans="2:67" ht="11.25" customHeight="1" x14ac:dyDescent="0.45">
      <c r="B40" s="41"/>
      <c r="C40" s="71"/>
      <c r="D40" s="71"/>
      <c r="E40" s="71"/>
      <c r="F40" s="149"/>
      <c r="G40" s="149"/>
      <c r="H40" s="149"/>
      <c r="I40" s="46"/>
      <c r="J40" s="46"/>
      <c r="K40" s="46"/>
      <c r="L40" s="46"/>
      <c r="M40" s="46"/>
      <c r="N40" s="46"/>
      <c r="O40" s="46"/>
      <c r="P40" s="46"/>
      <c r="Q40" s="46"/>
      <c r="R40" s="46"/>
      <c r="S40" s="46"/>
      <c r="T40" s="46"/>
      <c r="U40" s="46"/>
      <c r="V40" s="46"/>
      <c r="W40" s="46"/>
      <c r="X40" s="46"/>
      <c r="Y40" s="46"/>
      <c r="Z40" s="46"/>
      <c r="AA40" s="46"/>
      <c r="AB40" s="46"/>
      <c r="AC40" s="46"/>
      <c r="AD40" s="46"/>
      <c r="AG40" s="41"/>
      <c r="AH40" s="71"/>
      <c r="AI40" s="71"/>
      <c r="AJ40" s="71"/>
      <c r="AK40" s="169"/>
      <c r="AL40" s="169"/>
      <c r="AM40" s="169"/>
      <c r="AN40" s="46"/>
      <c r="AO40" s="46"/>
      <c r="AP40" s="46"/>
      <c r="AQ40" s="46"/>
      <c r="AR40" s="46"/>
      <c r="AS40" s="46"/>
      <c r="AT40" s="46"/>
      <c r="AU40" s="46"/>
      <c r="AV40" s="46"/>
      <c r="AW40" s="46"/>
      <c r="AX40" s="46"/>
      <c r="AY40" s="46"/>
      <c r="AZ40" s="46"/>
      <c r="BA40" s="46"/>
      <c r="BB40" s="46"/>
      <c r="BC40" s="46"/>
      <c r="BD40" s="46"/>
      <c r="BE40" s="46"/>
      <c r="BF40" s="46"/>
      <c r="BG40" s="46"/>
      <c r="BH40" s="46"/>
      <c r="BI40" s="46"/>
    </row>
    <row r="41" spans="2:67" ht="18.75" customHeight="1" thickBot="1" x14ac:dyDescent="0.5">
      <c r="B41" s="49"/>
      <c r="C41" s="158"/>
      <c r="D41" s="152" t="s">
        <v>96</v>
      </c>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G41" s="49"/>
      <c r="AH41" s="158"/>
      <c r="AI41" s="152" t="s">
        <v>96</v>
      </c>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row>
    <row r="42" spans="2:67" ht="18.75" customHeight="1" x14ac:dyDescent="0.2">
      <c r="C42" s="37" t="s">
        <v>34</v>
      </c>
      <c r="D42" s="38"/>
      <c r="E42" s="38"/>
      <c r="F42" s="2"/>
      <c r="G42" s="2" t="s">
        <v>40</v>
      </c>
      <c r="H42" s="2"/>
      <c r="I42" s="2"/>
      <c r="J42" s="2"/>
      <c r="K42" s="493" t="s">
        <v>97</v>
      </c>
      <c r="L42" s="493"/>
      <c r="M42" s="493"/>
      <c r="N42" s="494"/>
      <c r="O42" s="206"/>
      <c r="P42" s="206"/>
      <c r="Q42" s="158"/>
      <c r="R42" s="158"/>
      <c r="S42" s="520" t="s">
        <v>98</v>
      </c>
      <c r="T42" s="521"/>
      <c r="U42" s="521" t="s">
        <v>42</v>
      </c>
      <c r="V42" s="521"/>
      <c r="W42" s="521"/>
      <c r="X42" s="521"/>
      <c r="Y42" s="521"/>
      <c r="Z42" s="522"/>
      <c r="AA42" s="158"/>
      <c r="AB42" s="158"/>
      <c r="AC42" s="158"/>
      <c r="AD42" s="158"/>
      <c r="AH42" s="37" t="s">
        <v>34</v>
      </c>
      <c r="AI42" s="38"/>
      <c r="AJ42" s="38"/>
      <c r="AK42" s="2"/>
      <c r="AL42" s="2" t="s">
        <v>40</v>
      </c>
      <c r="AM42" s="2"/>
      <c r="AN42" s="2"/>
      <c r="AO42" s="2"/>
      <c r="AP42" s="493" t="s">
        <v>97</v>
      </c>
      <c r="AQ42" s="493"/>
      <c r="AR42" s="493"/>
      <c r="AS42" s="494"/>
      <c r="AT42" s="206"/>
      <c r="AU42" s="206"/>
      <c r="AV42" s="158"/>
      <c r="AW42" s="158"/>
      <c r="AX42" s="520" t="s">
        <v>98</v>
      </c>
      <c r="AY42" s="521"/>
      <c r="AZ42" s="521" t="s">
        <v>42</v>
      </c>
      <c r="BA42" s="521"/>
      <c r="BB42" s="521"/>
      <c r="BC42" s="521"/>
      <c r="BD42" s="521"/>
      <c r="BE42" s="522"/>
      <c r="BF42" s="158"/>
      <c r="BG42" s="158"/>
      <c r="BH42" s="158"/>
      <c r="BI42" s="158"/>
    </row>
    <row r="43" spans="2:67" ht="18.75" customHeight="1" x14ac:dyDescent="0.2">
      <c r="B43" s="41"/>
      <c r="C43" s="4" t="s">
        <v>38</v>
      </c>
      <c r="D43" s="5"/>
      <c r="E43" s="5"/>
      <c r="F43" s="5" t="s">
        <v>105</v>
      </c>
      <c r="G43" s="496" t="s">
        <v>5</v>
      </c>
      <c r="H43" s="496"/>
      <c r="I43" s="496"/>
      <c r="J43" s="5" t="s">
        <v>33</v>
      </c>
      <c r="K43" s="490">
        <v>60000</v>
      </c>
      <c r="L43" s="490"/>
      <c r="M43" s="490"/>
      <c r="N43" s="491"/>
      <c r="O43" s="182"/>
      <c r="P43" s="182"/>
      <c r="Q43" s="46"/>
      <c r="R43" s="46"/>
      <c r="S43" s="523" t="str">
        <f>IF(BL39&gt;=2,"A",IF(BL39=1,"B",IF(BL39="0","")))</f>
        <v>A</v>
      </c>
      <c r="T43" s="513"/>
      <c r="U43" s="516" t="str">
        <f>IF(S43="A","60,000",IF(S43="B","30,000",IF(S43="","0")))</f>
        <v>60,000</v>
      </c>
      <c r="V43" s="516"/>
      <c r="W43" s="516"/>
      <c r="X43" s="516"/>
      <c r="Y43" s="513" t="s">
        <v>106</v>
      </c>
      <c r="Z43" s="518"/>
      <c r="AA43" s="47"/>
      <c r="AB43" s="47"/>
      <c r="AC43" s="47"/>
      <c r="AD43" s="47"/>
      <c r="AE43" s="48"/>
      <c r="AG43" s="41"/>
      <c r="AH43" s="4" t="s">
        <v>38</v>
      </c>
      <c r="AI43" s="5"/>
      <c r="AJ43" s="5"/>
      <c r="AK43" s="5" t="s">
        <v>105</v>
      </c>
      <c r="AL43" s="496" t="s">
        <v>5</v>
      </c>
      <c r="AM43" s="496"/>
      <c r="AN43" s="496"/>
      <c r="AO43" s="5" t="s">
        <v>33</v>
      </c>
      <c r="AP43" s="490">
        <v>60000</v>
      </c>
      <c r="AQ43" s="490"/>
      <c r="AR43" s="490"/>
      <c r="AS43" s="491"/>
      <c r="AT43" s="182"/>
      <c r="AU43" s="182"/>
      <c r="AV43" s="46"/>
      <c r="AW43" s="46"/>
      <c r="AX43" s="523" t="str">
        <f>IF(BN39&gt;=2,"A",IF(BN39=1,"B",IF(BN39="0","")))</f>
        <v>A</v>
      </c>
      <c r="AY43" s="513"/>
      <c r="AZ43" s="516" t="str">
        <f>IF(AX43="A","60,000",IF(AX43="B","30,000",IF(AX43="","0")))</f>
        <v>60,000</v>
      </c>
      <c r="BA43" s="516"/>
      <c r="BB43" s="516"/>
      <c r="BC43" s="516"/>
      <c r="BD43" s="513" t="s">
        <v>106</v>
      </c>
      <c r="BE43" s="518"/>
      <c r="BF43" s="47"/>
      <c r="BG43" s="47"/>
      <c r="BH43" s="47"/>
      <c r="BI43" s="47"/>
      <c r="BJ43" s="48"/>
    </row>
    <row r="44" spans="2:67" ht="13.8" thickBot="1" x14ac:dyDescent="0.25">
      <c r="C44" s="6" t="s">
        <v>39</v>
      </c>
      <c r="D44" s="7"/>
      <c r="E44" s="7"/>
      <c r="F44" s="7" t="s">
        <v>105</v>
      </c>
      <c r="G44" s="529" t="s">
        <v>6</v>
      </c>
      <c r="H44" s="529"/>
      <c r="I44" s="529"/>
      <c r="J44" s="7" t="s">
        <v>33</v>
      </c>
      <c r="K44" s="497">
        <v>30000</v>
      </c>
      <c r="L44" s="497"/>
      <c r="M44" s="497"/>
      <c r="N44" s="498"/>
      <c r="O44" s="182"/>
      <c r="P44" s="182"/>
      <c r="S44" s="524"/>
      <c r="T44" s="514"/>
      <c r="U44" s="517"/>
      <c r="V44" s="517"/>
      <c r="W44" s="517"/>
      <c r="X44" s="517"/>
      <c r="Y44" s="514"/>
      <c r="Z44" s="519"/>
      <c r="AH44" s="6" t="s">
        <v>39</v>
      </c>
      <c r="AI44" s="7"/>
      <c r="AJ44" s="7"/>
      <c r="AK44" s="7" t="s">
        <v>105</v>
      </c>
      <c r="AL44" s="529" t="s">
        <v>6</v>
      </c>
      <c r="AM44" s="529"/>
      <c r="AN44" s="529"/>
      <c r="AO44" s="7" t="s">
        <v>33</v>
      </c>
      <c r="AP44" s="497">
        <v>30000</v>
      </c>
      <c r="AQ44" s="497"/>
      <c r="AR44" s="497"/>
      <c r="AS44" s="498"/>
      <c r="AT44" s="182"/>
      <c r="AU44" s="182"/>
      <c r="AX44" s="524"/>
      <c r="AY44" s="514"/>
      <c r="AZ44" s="517"/>
      <c r="BA44" s="517"/>
      <c r="BB44" s="517"/>
      <c r="BC44" s="517"/>
      <c r="BD44" s="514"/>
      <c r="BE44" s="519"/>
    </row>
    <row r="45" spans="2:67" x14ac:dyDescent="0.2">
      <c r="C45" s="5"/>
      <c r="D45" s="5"/>
      <c r="E45" s="5"/>
      <c r="F45" s="5"/>
      <c r="G45" s="147"/>
      <c r="H45" s="147"/>
      <c r="I45" s="147"/>
      <c r="J45" s="5"/>
      <c r="K45" s="148"/>
      <c r="L45" s="148"/>
      <c r="M45" s="148"/>
      <c r="N45" s="148"/>
      <c r="O45" s="182"/>
      <c r="P45" s="182"/>
      <c r="AH45" s="5"/>
      <c r="AI45" s="5"/>
      <c r="AJ45" s="5"/>
      <c r="AK45" s="5"/>
      <c r="AL45" s="167"/>
      <c r="AM45" s="167"/>
      <c r="AN45" s="167"/>
      <c r="AO45" s="5"/>
      <c r="AP45" s="168"/>
      <c r="AQ45" s="168"/>
      <c r="AR45" s="168"/>
      <c r="AS45" s="168"/>
      <c r="AT45" s="182"/>
      <c r="AU45" s="182"/>
    </row>
    <row r="46" spans="2:67" ht="19.2" customHeight="1" x14ac:dyDescent="0.45">
      <c r="B46" s="31"/>
      <c r="C46" s="252" t="s">
        <v>239</v>
      </c>
      <c r="AG46" s="31"/>
      <c r="AH46" s="41" t="s">
        <v>153</v>
      </c>
    </row>
  </sheetData>
  <mergeCells count="68">
    <mergeCell ref="F23:H23"/>
    <mergeCell ref="I23:AD23"/>
    <mergeCell ref="AH3:BI5"/>
    <mergeCell ref="AI6:AJ6"/>
    <mergeCell ref="AK6:AM6"/>
    <mergeCell ref="AN6:BI6"/>
    <mergeCell ref="AK7:AM7"/>
    <mergeCell ref="AN7:BI7"/>
    <mergeCell ref="AK8:AM10"/>
    <mergeCell ref="AN8:BI10"/>
    <mergeCell ref="AK11:AM13"/>
    <mergeCell ref="AN11:BI13"/>
    <mergeCell ref="AK14:AM22"/>
    <mergeCell ref="I31:AD39"/>
    <mergeCell ref="F24:H24"/>
    <mergeCell ref="I24:AD24"/>
    <mergeCell ref="C3:AD5"/>
    <mergeCell ref="F6:H6"/>
    <mergeCell ref="I6:AD6"/>
    <mergeCell ref="F14:H22"/>
    <mergeCell ref="I14:AD22"/>
    <mergeCell ref="F8:H10"/>
    <mergeCell ref="I8:AD10"/>
    <mergeCell ref="D6:E6"/>
    <mergeCell ref="F11:H13"/>
    <mergeCell ref="I11:AD13"/>
    <mergeCell ref="F7:H7"/>
    <mergeCell ref="I7:AD7"/>
    <mergeCell ref="D23:E23"/>
    <mergeCell ref="AN24:BI24"/>
    <mergeCell ref="G44:I44"/>
    <mergeCell ref="K44:N44"/>
    <mergeCell ref="S42:T42"/>
    <mergeCell ref="U42:Z42"/>
    <mergeCell ref="S43:T44"/>
    <mergeCell ref="U43:X44"/>
    <mergeCell ref="Y43:Z44"/>
    <mergeCell ref="K42:N42"/>
    <mergeCell ref="F28:H30"/>
    <mergeCell ref="I28:AD30"/>
    <mergeCell ref="F25:H27"/>
    <mergeCell ref="I25:AD27"/>
    <mergeCell ref="G43:I43"/>
    <mergeCell ref="K43:N43"/>
    <mergeCell ref="F31:H39"/>
    <mergeCell ref="AL43:AN43"/>
    <mergeCell ref="AP43:AS43"/>
    <mergeCell ref="AX43:AY44"/>
    <mergeCell ref="AZ43:BC44"/>
    <mergeCell ref="BD43:BE44"/>
    <mergeCell ref="AL44:AN44"/>
    <mergeCell ref="AP44:AS44"/>
    <mergeCell ref="Z1:AE1"/>
    <mergeCell ref="BE1:BJ1"/>
    <mergeCell ref="AP42:AS42"/>
    <mergeCell ref="AX42:AY42"/>
    <mergeCell ref="AZ42:BE42"/>
    <mergeCell ref="AK25:AM27"/>
    <mergeCell ref="AN25:BI27"/>
    <mergeCell ref="AK28:AM30"/>
    <mergeCell ref="AN28:BI30"/>
    <mergeCell ref="AK31:AM39"/>
    <mergeCell ref="AN31:BI39"/>
    <mergeCell ref="AN14:BI22"/>
    <mergeCell ref="AI23:AJ23"/>
    <mergeCell ref="AK23:AM23"/>
    <mergeCell ref="AN23:BI23"/>
    <mergeCell ref="AK24:AM24"/>
  </mergeCells>
  <phoneticPr fontId="3"/>
  <pageMargins left="0.25" right="0.25" top="0.75" bottom="0.75" header="0.3" footer="0.3"/>
  <pageSetup paperSize="9" scale="81" fitToWidth="0" orientation="portrait" r:id="rId1"/>
  <colBreaks count="1" manualBreakCount="1">
    <brk id="31"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defaultSize="0" autoFill="0" autoLine="0" autoPict="0">
                <anchor moveWithCells="1">
                  <from>
                    <xdr:col>1</xdr:col>
                    <xdr:colOff>22860</xdr:colOff>
                    <xdr:row>44</xdr:row>
                    <xdr:rowOff>144780</xdr:rowOff>
                  </from>
                  <to>
                    <xdr:col>1</xdr:col>
                    <xdr:colOff>259080</xdr:colOff>
                    <xdr:row>45</xdr:row>
                    <xdr:rowOff>198120</xdr:rowOff>
                  </to>
                </anchor>
              </controlPr>
            </control>
          </mc:Choice>
        </mc:AlternateContent>
        <mc:AlternateContent xmlns:mc="http://schemas.openxmlformats.org/markup-compatibility/2006">
          <mc:Choice Requires="x14">
            <control shapeId="13322" r:id="rId5" name="Check Box 10">
              <controlPr defaultSize="0" autoFill="0" autoLine="0" autoPict="0">
                <anchor moveWithCells="1">
                  <from>
                    <xdr:col>2</xdr:col>
                    <xdr:colOff>38100</xdr:colOff>
                    <xdr:row>4</xdr:row>
                    <xdr:rowOff>220980</xdr:rowOff>
                  </from>
                  <to>
                    <xdr:col>3</xdr:col>
                    <xdr:colOff>22860</xdr:colOff>
                    <xdr:row>6</xdr:row>
                    <xdr:rowOff>22860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30480</xdr:colOff>
                    <xdr:row>21</xdr:row>
                    <xdr:rowOff>182880</xdr:rowOff>
                  </from>
                  <to>
                    <xdr:col>3</xdr:col>
                    <xdr:colOff>22860</xdr:colOff>
                    <xdr:row>23</xdr:row>
                    <xdr:rowOff>30480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32</xdr:col>
                    <xdr:colOff>22860</xdr:colOff>
                    <xdr:row>44</xdr:row>
                    <xdr:rowOff>144780</xdr:rowOff>
                  </from>
                  <to>
                    <xdr:col>32</xdr:col>
                    <xdr:colOff>259080</xdr:colOff>
                    <xdr:row>45</xdr:row>
                    <xdr:rowOff>198120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33</xdr:col>
                    <xdr:colOff>38100</xdr:colOff>
                    <xdr:row>4</xdr:row>
                    <xdr:rowOff>220980</xdr:rowOff>
                  </from>
                  <to>
                    <xdr:col>34</xdr:col>
                    <xdr:colOff>22860</xdr:colOff>
                    <xdr:row>6</xdr:row>
                    <xdr:rowOff>22860</xdr:rowOff>
                  </to>
                </anchor>
              </controlPr>
            </control>
          </mc:Choice>
        </mc:AlternateContent>
        <mc:AlternateContent xmlns:mc="http://schemas.openxmlformats.org/markup-compatibility/2006">
          <mc:Choice Requires="x14">
            <control shapeId="13326" r:id="rId9" name="Check Box 14">
              <controlPr defaultSize="0" autoFill="0" autoLine="0" autoPict="0">
                <anchor moveWithCells="1">
                  <from>
                    <xdr:col>33</xdr:col>
                    <xdr:colOff>30480</xdr:colOff>
                    <xdr:row>21</xdr:row>
                    <xdr:rowOff>182880</xdr:rowOff>
                  </from>
                  <to>
                    <xdr:col>34</xdr:col>
                    <xdr:colOff>22860</xdr:colOff>
                    <xdr:row>23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46"/>
  <sheetViews>
    <sheetView showWhiteSpace="0" view="pageLayout" topLeftCell="J1" zoomScaleNormal="100" zoomScaleSheetLayoutView="90" workbookViewId="0">
      <selection activeCell="S7" sqref="S7:AC7"/>
    </sheetView>
  </sheetViews>
  <sheetFormatPr defaultColWidth="9" defaultRowHeight="13.2" x14ac:dyDescent="0.2"/>
  <cols>
    <col min="1" max="59" width="3.59765625" style="1" customWidth="1"/>
    <col min="60" max="60" width="3.59765625" style="1" hidden="1" customWidth="1"/>
    <col min="61" max="64" width="8.59765625" style="1" hidden="1" customWidth="1"/>
    <col min="65" max="67" width="8.59765625" style="1" customWidth="1"/>
    <col min="68" max="103" width="3.59765625" style="1" customWidth="1"/>
    <col min="104" max="16384" width="9" style="1"/>
  </cols>
  <sheetData>
    <row r="1" spans="1:68" ht="27.75" customHeight="1" x14ac:dyDescent="0.2">
      <c r="A1" s="11" t="s">
        <v>0</v>
      </c>
      <c r="B1" s="9"/>
      <c r="X1" s="166" t="s">
        <v>190</v>
      </c>
      <c r="Z1" s="166"/>
      <c r="AA1" s="166"/>
      <c r="AB1" s="166"/>
      <c r="AC1" s="166"/>
      <c r="AD1" s="11" t="s">
        <v>0</v>
      </c>
      <c r="AE1" s="9"/>
      <c r="BA1" s="166" t="s">
        <v>190</v>
      </c>
      <c r="BC1" s="166"/>
      <c r="BD1" s="166"/>
      <c r="BE1" s="166"/>
      <c r="BF1" s="166"/>
      <c r="BG1" s="166"/>
    </row>
    <row r="2" spans="1:68" ht="18.75" customHeight="1" x14ac:dyDescent="0.2">
      <c r="B2" s="31"/>
      <c r="C2" s="10" t="s">
        <v>236</v>
      </c>
      <c r="D2" s="10"/>
      <c r="E2" s="10"/>
      <c r="F2" s="10"/>
      <c r="G2" s="10"/>
      <c r="H2" s="10"/>
      <c r="I2" s="10"/>
      <c r="J2" s="10"/>
      <c r="K2" s="10"/>
      <c r="L2" s="10"/>
      <c r="AE2" s="31"/>
      <c r="AF2" s="250" t="s">
        <v>235</v>
      </c>
      <c r="AG2" s="10"/>
      <c r="AH2" s="10"/>
      <c r="AI2" s="10"/>
      <c r="AJ2" s="10"/>
      <c r="AK2" s="10"/>
      <c r="AL2" s="10"/>
      <c r="AM2" s="10"/>
      <c r="AN2" s="10"/>
      <c r="AO2" s="10"/>
    </row>
    <row r="3" spans="1:68" ht="18.75" customHeight="1" x14ac:dyDescent="0.2">
      <c r="B3" s="21" t="s">
        <v>10</v>
      </c>
      <c r="C3" s="22" t="s">
        <v>11</v>
      </c>
      <c r="D3" s="22"/>
      <c r="E3" s="22"/>
      <c r="F3" s="22"/>
      <c r="G3" s="22"/>
      <c r="H3" s="22"/>
      <c r="I3" s="22"/>
      <c r="J3" s="22"/>
      <c r="K3" s="16"/>
      <c r="L3" s="16"/>
      <c r="M3" s="16"/>
      <c r="N3" s="16"/>
      <c r="O3" s="16"/>
      <c r="P3" s="16"/>
      <c r="Q3" s="16"/>
      <c r="R3" s="16"/>
      <c r="S3" s="469" t="s">
        <v>31</v>
      </c>
      <c r="T3" s="470"/>
      <c r="U3" s="470"/>
      <c r="V3" s="470"/>
      <c r="W3" s="470"/>
      <c r="X3" s="470"/>
      <c r="Y3" s="470"/>
      <c r="Z3" s="470"/>
      <c r="AA3" s="470"/>
      <c r="AB3" s="470"/>
      <c r="AC3" s="471"/>
      <c r="AE3" s="21" t="s">
        <v>10</v>
      </c>
      <c r="AF3" s="22" t="s">
        <v>11</v>
      </c>
      <c r="AG3" s="22"/>
      <c r="AH3" s="22"/>
      <c r="AI3" s="22"/>
      <c r="AJ3" s="22"/>
      <c r="AK3" s="22"/>
      <c r="AL3" s="22"/>
      <c r="AM3" s="22"/>
      <c r="AN3" s="16"/>
      <c r="AO3" s="16"/>
      <c r="AP3" s="16"/>
      <c r="AQ3" s="16"/>
      <c r="AR3" s="16"/>
      <c r="AS3" s="16"/>
      <c r="AT3" s="16"/>
      <c r="AU3" s="16"/>
      <c r="AV3" s="469" t="s">
        <v>31</v>
      </c>
      <c r="AW3" s="470"/>
      <c r="AX3" s="470"/>
      <c r="AY3" s="470"/>
      <c r="AZ3" s="470"/>
      <c r="BA3" s="470"/>
      <c r="BB3" s="470"/>
      <c r="BC3" s="470"/>
      <c r="BD3" s="470"/>
      <c r="BE3" s="470"/>
      <c r="BF3" s="471"/>
      <c r="BI3" s="5" t="s">
        <v>182</v>
      </c>
      <c r="BK3" s="1" t="s">
        <v>183</v>
      </c>
      <c r="BP3" s="5"/>
    </row>
    <row r="4" spans="1:68" ht="18.75" customHeight="1" x14ac:dyDescent="0.2">
      <c r="B4" s="17"/>
      <c r="C4" s="32"/>
      <c r="D4" s="472" t="s">
        <v>12</v>
      </c>
      <c r="E4" s="472"/>
      <c r="F4" s="472"/>
      <c r="G4" s="472"/>
      <c r="H4" s="472"/>
      <c r="I4" s="472"/>
      <c r="J4" s="472"/>
      <c r="K4" s="472"/>
      <c r="L4" s="472"/>
      <c r="M4" s="472"/>
      <c r="N4" s="56"/>
      <c r="O4" s="56"/>
      <c r="P4" s="56"/>
      <c r="Q4" s="56"/>
      <c r="R4" s="56"/>
      <c r="S4" s="473" t="s">
        <v>95</v>
      </c>
      <c r="T4" s="474"/>
      <c r="U4" s="474"/>
      <c r="V4" s="474"/>
      <c r="W4" s="474"/>
      <c r="X4" s="474"/>
      <c r="Y4" s="474"/>
      <c r="Z4" s="474"/>
      <c r="AA4" s="474"/>
      <c r="AB4" s="474"/>
      <c r="AC4" s="475"/>
      <c r="AE4" s="17"/>
      <c r="AF4" s="32"/>
      <c r="AG4" s="472" t="s">
        <v>12</v>
      </c>
      <c r="AH4" s="472"/>
      <c r="AI4" s="472"/>
      <c r="AJ4" s="472"/>
      <c r="AK4" s="472"/>
      <c r="AL4" s="472"/>
      <c r="AM4" s="472"/>
      <c r="AN4" s="472"/>
      <c r="AO4" s="472"/>
      <c r="AP4" s="472"/>
      <c r="AQ4" s="56"/>
      <c r="AR4" s="56"/>
      <c r="AS4" s="56"/>
      <c r="AT4" s="56"/>
      <c r="AU4" s="191"/>
      <c r="AV4" s="473" t="s">
        <v>95</v>
      </c>
      <c r="AW4" s="474"/>
      <c r="AX4" s="474"/>
      <c r="AY4" s="474"/>
      <c r="AZ4" s="474"/>
      <c r="BA4" s="474"/>
      <c r="BB4" s="474"/>
      <c r="BC4" s="474"/>
      <c r="BD4" s="474"/>
      <c r="BE4" s="474"/>
      <c r="BF4" s="475"/>
      <c r="BI4" s="1" t="b">
        <v>1</v>
      </c>
      <c r="BJ4" s="1" t="str">
        <f>IF(BI4=TRUE,"〇","×")</f>
        <v>〇</v>
      </c>
      <c r="BK4" s="1" t="b">
        <v>1</v>
      </c>
      <c r="BL4" s="1" t="str">
        <f>IF(BK4=TRUE,"〇","×")</f>
        <v>〇</v>
      </c>
    </row>
    <row r="5" spans="1:68" ht="18.75" customHeight="1" x14ac:dyDescent="0.2">
      <c r="B5" s="17"/>
      <c r="C5" s="32"/>
      <c r="D5" s="472" t="s">
        <v>13</v>
      </c>
      <c r="E5" s="472"/>
      <c r="F5" s="472"/>
      <c r="G5" s="472"/>
      <c r="H5" s="472"/>
      <c r="I5" s="472"/>
      <c r="J5" s="472"/>
      <c r="K5" s="56"/>
      <c r="L5" s="56"/>
      <c r="M5" s="56"/>
      <c r="N5" s="56"/>
      <c r="O5" s="56"/>
      <c r="P5" s="56"/>
      <c r="Q5" s="56"/>
      <c r="R5" s="56"/>
      <c r="S5" s="473" t="s">
        <v>95</v>
      </c>
      <c r="T5" s="474"/>
      <c r="U5" s="474"/>
      <c r="V5" s="474"/>
      <c r="W5" s="474"/>
      <c r="X5" s="474"/>
      <c r="Y5" s="474"/>
      <c r="Z5" s="474"/>
      <c r="AA5" s="474"/>
      <c r="AB5" s="474"/>
      <c r="AC5" s="475"/>
      <c r="AE5" s="17"/>
      <c r="AF5" s="32"/>
      <c r="AG5" s="472" t="s">
        <v>13</v>
      </c>
      <c r="AH5" s="472"/>
      <c r="AI5" s="472"/>
      <c r="AJ5" s="472"/>
      <c r="AK5" s="472"/>
      <c r="AL5" s="472"/>
      <c r="AM5" s="472"/>
      <c r="AN5" s="56"/>
      <c r="AO5" s="56"/>
      <c r="AP5" s="56"/>
      <c r="AQ5" s="56"/>
      <c r="AR5" s="56"/>
      <c r="AS5" s="56"/>
      <c r="AT5" s="56"/>
      <c r="AU5" s="191"/>
      <c r="AV5" s="473" t="s">
        <v>95</v>
      </c>
      <c r="AW5" s="474"/>
      <c r="AX5" s="474"/>
      <c r="AY5" s="474"/>
      <c r="AZ5" s="474"/>
      <c r="BA5" s="474"/>
      <c r="BB5" s="474"/>
      <c r="BC5" s="474"/>
      <c r="BD5" s="474"/>
      <c r="BE5" s="474"/>
      <c r="BF5" s="475"/>
      <c r="BI5" s="1" t="b">
        <v>1</v>
      </c>
      <c r="BJ5" s="1" t="str">
        <f t="shared" ref="BJ5:BJ8" si="0">IF(BI5=TRUE,"〇","×")</f>
        <v>〇</v>
      </c>
      <c r="BK5" s="1" t="b">
        <v>1</v>
      </c>
      <c r="BL5" s="1" t="str">
        <f t="shared" ref="BL5:BL24" si="1">IF(BK5=TRUE,"〇","×")</f>
        <v>〇</v>
      </c>
    </row>
    <row r="6" spans="1:68" ht="18.75" customHeight="1" x14ac:dyDescent="0.2">
      <c r="B6" s="17"/>
      <c r="C6" s="32"/>
      <c r="D6" s="472" t="s">
        <v>49</v>
      </c>
      <c r="E6" s="472"/>
      <c r="F6" s="472"/>
      <c r="G6" s="472"/>
      <c r="H6" s="472"/>
      <c r="I6" s="472"/>
      <c r="J6" s="138"/>
      <c r="K6" s="138"/>
      <c r="L6" s="138"/>
      <c r="M6" s="138"/>
      <c r="N6" s="138"/>
      <c r="O6" s="138"/>
      <c r="P6" s="138"/>
      <c r="Q6" s="138"/>
      <c r="R6" s="138"/>
      <c r="S6" s="473" t="s">
        <v>278</v>
      </c>
      <c r="T6" s="474"/>
      <c r="U6" s="474"/>
      <c r="V6" s="474"/>
      <c r="W6" s="474"/>
      <c r="X6" s="474"/>
      <c r="Y6" s="474"/>
      <c r="Z6" s="474"/>
      <c r="AA6" s="474"/>
      <c r="AB6" s="474"/>
      <c r="AC6" s="475"/>
      <c r="AE6" s="17"/>
      <c r="AF6" s="32"/>
      <c r="AG6" s="472" t="s">
        <v>49</v>
      </c>
      <c r="AH6" s="472"/>
      <c r="AI6" s="472"/>
      <c r="AJ6" s="472"/>
      <c r="AK6" s="472"/>
      <c r="AL6" s="472"/>
      <c r="AM6" s="138"/>
      <c r="AN6" s="138"/>
      <c r="AO6" s="138"/>
      <c r="AP6" s="138"/>
      <c r="AQ6" s="138"/>
      <c r="AR6" s="138"/>
      <c r="AS6" s="138"/>
      <c r="AT6" s="138"/>
      <c r="AU6" s="193"/>
      <c r="AV6" s="473" t="s">
        <v>95</v>
      </c>
      <c r="AW6" s="474"/>
      <c r="AX6" s="474"/>
      <c r="AY6" s="474"/>
      <c r="AZ6" s="474"/>
      <c r="BA6" s="474"/>
      <c r="BB6" s="474"/>
      <c r="BC6" s="474"/>
      <c r="BD6" s="474"/>
      <c r="BE6" s="474"/>
      <c r="BF6" s="475"/>
      <c r="BI6" s="1" t="b">
        <v>1</v>
      </c>
      <c r="BJ6" s="1" t="str">
        <f t="shared" si="0"/>
        <v>〇</v>
      </c>
      <c r="BK6" s="1" t="b">
        <v>1</v>
      </c>
      <c r="BL6" s="1" t="str">
        <f t="shared" si="1"/>
        <v>〇</v>
      </c>
    </row>
    <row r="7" spans="1:68" ht="18.75" customHeight="1" x14ac:dyDescent="0.2">
      <c r="B7" s="17"/>
      <c r="C7" s="32"/>
      <c r="D7" s="472" t="s">
        <v>50</v>
      </c>
      <c r="E7" s="472"/>
      <c r="F7" s="472"/>
      <c r="G7" s="472"/>
      <c r="H7" s="472"/>
      <c r="I7" s="472"/>
      <c r="J7" s="472"/>
      <c r="K7" s="472"/>
      <c r="L7" s="56"/>
      <c r="M7" s="56"/>
      <c r="N7" s="56"/>
      <c r="O7" s="56"/>
      <c r="P7" s="56"/>
      <c r="Q7" s="56"/>
      <c r="R7" s="56"/>
      <c r="S7" s="473" t="s">
        <v>95</v>
      </c>
      <c r="T7" s="474"/>
      <c r="U7" s="474"/>
      <c r="V7" s="474"/>
      <c r="W7" s="474"/>
      <c r="X7" s="474"/>
      <c r="Y7" s="474"/>
      <c r="Z7" s="474"/>
      <c r="AA7" s="474"/>
      <c r="AB7" s="474"/>
      <c r="AC7" s="475"/>
      <c r="AE7" s="17"/>
      <c r="AF7" s="32"/>
      <c r="AG7" s="472" t="s">
        <v>50</v>
      </c>
      <c r="AH7" s="472"/>
      <c r="AI7" s="472"/>
      <c r="AJ7" s="472"/>
      <c r="AK7" s="472"/>
      <c r="AL7" s="472"/>
      <c r="AM7" s="472"/>
      <c r="AN7" s="472"/>
      <c r="AO7" s="56"/>
      <c r="AP7" s="56"/>
      <c r="AQ7" s="56"/>
      <c r="AR7" s="56"/>
      <c r="AS7" s="56"/>
      <c r="AT7" s="56"/>
      <c r="AU7" s="191"/>
      <c r="AV7" s="473" t="s">
        <v>95</v>
      </c>
      <c r="AW7" s="474"/>
      <c r="AX7" s="474"/>
      <c r="AY7" s="474"/>
      <c r="AZ7" s="474"/>
      <c r="BA7" s="474"/>
      <c r="BB7" s="474"/>
      <c r="BC7" s="474"/>
      <c r="BD7" s="474"/>
      <c r="BE7" s="474"/>
      <c r="BF7" s="475"/>
      <c r="BI7" s="1" t="b">
        <v>1</v>
      </c>
      <c r="BJ7" s="1" t="str">
        <f t="shared" si="0"/>
        <v>〇</v>
      </c>
      <c r="BK7" s="1" t="b">
        <v>1</v>
      </c>
      <c r="BL7" s="1" t="str">
        <f t="shared" si="1"/>
        <v>〇</v>
      </c>
    </row>
    <row r="8" spans="1:68" ht="18.75" customHeight="1" x14ac:dyDescent="0.2">
      <c r="B8" s="19"/>
      <c r="C8" s="33"/>
      <c r="D8" s="476" t="s">
        <v>51</v>
      </c>
      <c r="E8" s="476"/>
      <c r="F8" s="476"/>
      <c r="G8" s="476"/>
      <c r="H8" s="476"/>
      <c r="I8" s="476"/>
      <c r="J8" s="476"/>
      <c r="K8" s="476"/>
      <c r="L8" s="60"/>
      <c r="M8" s="60"/>
      <c r="N8" s="60"/>
      <c r="O8" s="60"/>
      <c r="P8" s="60"/>
      <c r="Q8" s="60"/>
      <c r="R8" s="60"/>
      <c r="S8" s="477" t="s">
        <v>95</v>
      </c>
      <c r="T8" s="478"/>
      <c r="U8" s="478"/>
      <c r="V8" s="478"/>
      <c r="W8" s="478"/>
      <c r="X8" s="478"/>
      <c r="Y8" s="478"/>
      <c r="Z8" s="478"/>
      <c r="AA8" s="478"/>
      <c r="AB8" s="478"/>
      <c r="AC8" s="479"/>
      <c r="AE8" s="19"/>
      <c r="AF8" s="33"/>
      <c r="AG8" s="476" t="s">
        <v>51</v>
      </c>
      <c r="AH8" s="476"/>
      <c r="AI8" s="476"/>
      <c r="AJ8" s="476"/>
      <c r="AK8" s="476"/>
      <c r="AL8" s="476"/>
      <c r="AM8" s="476"/>
      <c r="AN8" s="476"/>
      <c r="AO8" s="60"/>
      <c r="AP8" s="60"/>
      <c r="AQ8" s="60"/>
      <c r="AR8" s="60"/>
      <c r="AS8" s="60"/>
      <c r="AT8" s="60"/>
      <c r="AU8" s="192"/>
      <c r="AV8" s="477" t="s">
        <v>95</v>
      </c>
      <c r="AW8" s="478"/>
      <c r="AX8" s="478"/>
      <c r="AY8" s="478"/>
      <c r="AZ8" s="478"/>
      <c r="BA8" s="478"/>
      <c r="BB8" s="478"/>
      <c r="BC8" s="478"/>
      <c r="BD8" s="478"/>
      <c r="BE8" s="478"/>
      <c r="BF8" s="479"/>
      <c r="BI8" s="1" t="b">
        <v>0</v>
      </c>
      <c r="BJ8" s="1" t="str">
        <f t="shared" si="0"/>
        <v>×</v>
      </c>
      <c r="BK8" s="1" t="b">
        <v>1</v>
      </c>
      <c r="BL8" s="1" t="str">
        <f t="shared" si="1"/>
        <v>〇</v>
      </c>
    </row>
    <row r="9" spans="1:68" ht="18.75" customHeight="1" x14ac:dyDescent="0.2">
      <c r="B9" s="21" t="s">
        <v>14</v>
      </c>
      <c r="C9" s="22" t="s">
        <v>15</v>
      </c>
      <c r="D9" s="22"/>
      <c r="E9" s="16"/>
      <c r="F9" s="16"/>
      <c r="G9" s="16"/>
      <c r="H9" s="16"/>
      <c r="I9" s="16"/>
      <c r="J9" s="16"/>
      <c r="K9" s="16"/>
      <c r="L9" s="16"/>
      <c r="M9" s="16"/>
      <c r="N9" s="16"/>
      <c r="O9" s="16"/>
      <c r="P9" s="16"/>
      <c r="Q9" s="16"/>
      <c r="R9" s="16"/>
      <c r="S9" s="469" t="s">
        <v>31</v>
      </c>
      <c r="T9" s="470"/>
      <c r="U9" s="470"/>
      <c r="V9" s="470"/>
      <c r="W9" s="470"/>
      <c r="X9" s="470"/>
      <c r="Y9" s="470"/>
      <c r="Z9" s="470"/>
      <c r="AA9" s="470"/>
      <c r="AB9" s="470"/>
      <c r="AC9" s="471"/>
      <c r="AE9" s="21" t="s">
        <v>14</v>
      </c>
      <c r="AF9" s="22" t="s">
        <v>15</v>
      </c>
      <c r="AG9" s="22"/>
      <c r="AH9" s="16"/>
      <c r="AI9" s="16"/>
      <c r="AJ9" s="16"/>
      <c r="AK9" s="16"/>
      <c r="AL9" s="16"/>
      <c r="AM9" s="16"/>
      <c r="AN9" s="16"/>
      <c r="AO9" s="16"/>
      <c r="AP9" s="16"/>
      <c r="AQ9" s="16"/>
      <c r="AR9" s="16"/>
      <c r="AS9" s="16"/>
      <c r="AT9" s="16"/>
      <c r="AU9" s="16"/>
      <c r="AV9" s="469" t="s">
        <v>31</v>
      </c>
      <c r="AW9" s="470"/>
      <c r="AX9" s="470"/>
      <c r="AY9" s="470"/>
      <c r="AZ9" s="470"/>
      <c r="BA9" s="470"/>
      <c r="BB9" s="470"/>
      <c r="BC9" s="470"/>
      <c r="BD9" s="470"/>
      <c r="BE9" s="470"/>
      <c r="BF9" s="471"/>
    </row>
    <row r="10" spans="1:68" ht="18.75" customHeight="1" x14ac:dyDescent="0.2">
      <c r="B10" s="17"/>
      <c r="C10" s="32"/>
      <c r="D10" s="18" t="s">
        <v>52</v>
      </c>
      <c r="E10" s="18"/>
      <c r="F10" s="18"/>
      <c r="G10" s="18"/>
      <c r="H10" s="18"/>
      <c r="I10" s="18"/>
      <c r="J10" s="18"/>
      <c r="K10" s="18"/>
      <c r="L10" s="18"/>
      <c r="M10" s="18"/>
      <c r="N10" s="18"/>
      <c r="O10" s="56"/>
      <c r="P10" s="56"/>
      <c r="Q10" s="56"/>
      <c r="R10" s="56"/>
      <c r="S10" s="473" t="s">
        <v>95</v>
      </c>
      <c r="T10" s="474"/>
      <c r="U10" s="474"/>
      <c r="V10" s="474"/>
      <c r="W10" s="474"/>
      <c r="X10" s="474"/>
      <c r="Y10" s="474"/>
      <c r="Z10" s="474"/>
      <c r="AA10" s="474"/>
      <c r="AB10" s="474"/>
      <c r="AC10" s="475"/>
      <c r="AE10" s="17"/>
      <c r="AF10" s="32"/>
      <c r="AG10" s="18" t="s">
        <v>52</v>
      </c>
      <c r="AH10" s="18"/>
      <c r="AI10" s="18"/>
      <c r="AJ10" s="18"/>
      <c r="AK10" s="18"/>
      <c r="AL10" s="18"/>
      <c r="AM10" s="18"/>
      <c r="AN10" s="18"/>
      <c r="AO10" s="18"/>
      <c r="AP10" s="18"/>
      <c r="AQ10" s="18"/>
      <c r="AR10" s="56"/>
      <c r="AS10" s="56"/>
      <c r="AT10" s="56"/>
      <c r="AU10" s="191"/>
      <c r="AV10" s="473" t="s">
        <v>95</v>
      </c>
      <c r="AW10" s="474"/>
      <c r="AX10" s="474"/>
      <c r="AY10" s="474"/>
      <c r="AZ10" s="474"/>
      <c r="BA10" s="474"/>
      <c r="BB10" s="474"/>
      <c r="BC10" s="474"/>
      <c r="BD10" s="474"/>
      <c r="BE10" s="474"/>
      <c r="BF10" s="475"/>
      <c r="BI10" s="1" t="b">
        <v>0</v>
      </c>
      <c r="BJ10" s="1" t="str">
        <f>IF(BI10=TRUE,"〇","×")</f>
        <v>×</v>
      </c>
      <c r="BK10" s="1" t="b">
        <v>1</v>
      </c>
      <c r="BL10" s="1" t="str">
        <f t="shared" si="1"/>
        <v>〇</v>
      </c>
    </row>
    <row r="11" spans="1:68" ht="18.75" customHeight="1" x14ac:dyDescent="0.2">
      <c r="B11" s="17"/>
      <c r="C11" s="32"/>
      <c r="D11" s="18" t="s">
        <v>53</v>
      </c>
      <c r="E11" s="18"/>
      <c r="F11" s="18"/>
      <c r="G11" s="18"/>
      <c r="H11" s="18"/>
      <c r="I11" s="18"/>
      <c r="J11" s="18"/>
      <c r="K11" s="18"/>
      <c r="L11" s="18"/>
      <c r="M11" s="18"/>
      <c r="N11" s="18"/>
      <c r="O11" s="18"/>
      <c r="P11" s="56"/>
      <c r="Q11" s="56"/>
      <c r="R11" s="56"/>
      <c r="S11" s="473" t="s">
        <v>95</v>
      </c>
      <c r="T11" s="474"/>
      <c r="U11" s="474"/>
      <c r="V11" s="474"/>
      <c r="W11" s="474"/>
      <c r="X11" s="474"/>
      <c r="Y11" s="474"/>
      <c r="Z11" s="474"/>
      <c r="AA11" s="474"/>
      <c r="AB11" s="474"/>
      <c r="AC11" s="475"/>
      <c r="AE11" s="17"/>
      <c r="AF11" s="32"/>
      <c r="AG11" s="18" t="s">
        <v>53</v>
      </c>
      <c r="AH11" s="18"/>
      <c r="AI11" s="18"/>
      <c r="AJ11" s="18"/>
      <c r="AK11" s="18"/>
      <c r="AL11" s="18"/>
      <c r="AM11" s="18"/>
      <c r="AN11" s="18"/>
      <c r="AO11" s="18"/>
      <c r="AP11" s="18"/>
      <c r="AQ11" s="18"/>
      <c r="AR11" s="18"/>
      <c r="AS11" s="56"/>
      <c r="AT11" s="56"/>
      <c r="AU11" s="191"/>
      <c r="AV11" s="473" t="s">
        <v>95</v>
      </c>
      <c r="AW11" s="474"/>
      <c r="AX11" s="474"/>
      <c r="AY11" s="474"/>
      <c r="AZ11" s="474"/>
      <c r="BA11" s="474"/>
      <c r="BB11" s="474"/>
      <c r="BC11" s="474"/>
      <c r="BD11" s="474"/>
      <c r="BE11" s="474"/>
      <c r="BF11" s="475"/>
      <c r="BI11" s="1" t="b">
        <v>0</v>
      </c>
      <c r="BJ11" s="1" t="str">
        <f t="shared" ref="BJ11:BJ18" si="2">IF(BI11=TRUE,"〇","×")</f>
        <v>×</v>
      </c>
      <c r="BK11" s="1" t="b">
        <v>0</v>
      </c>
      <c r="BL11" s="1" t="str">
        <f t="shared" si="1"/>
        <v>×</v>
      </c>
    </row>
    <row r="12" spans="1:68" ht="18.75" customHeight="1" x14ac:dyDescent="0.2">
      <c r="B12" s="17"/>
      <c r="C12" s="32"/>
      <c r="D12" s="18" t="s">
        <v>54</v>
      </c>
      <c r="E12" s="18"/>
      <c r="F12" s="18"/>
      <c r="G12" s="18"/>
      <c r="H12" s="18"/>
      <c r="I12" s="18"/>
      <c r="J12" s="18"/>
      <c r="K12" s="56"/>
      <c r="L12" s="56"/>
      <c r="M12" s="56"/>
      <c r="N12" s="56"/>
      <c r="O12" s="56"/>
      <c r="P12" s="56"/>
      <c r="Q12" s="56"/>
      <c r="R12" s="56"/>
      <c r="S12" s="473" t="s">
        <v>95</v>
      </c>
      <c r="T12" s="474"/>
      <c r="U12" s="474"/>
      <c r="V12" s="474"/>
      <c r="W12" s="474"/>
      <c r="X12" s="474"/>
      <c r="Y12" s="474"/>
      <c r="Z12" s="474"/>
      <c r="AA12" s="474"/>
      <c r="AB12" s="474"/>
      <c r="AC12" s="475"/>
      <c r="AE12" s="17"/>
      <c r="AF12" s="32"/>
      <c r="AG12" s="18" t="s">
        <v>54</v>
      </c>
      <c r="AH12" s="18"/>
      <c r="AI12" s="18"/>
      <c r="AJ12" s="18"/>
      <c r="AK12" s="18"/>
      <c r="AL12" s="18"/>
      <c r="AM12" s="18"/>
      <c r="AN12" s="56"/>
      <c r="AO12" s="56"/>
      <c r="AP12" s="56"/>
      <c r="AQ12" s="56"/>
      <c r="AR12" s="56"/>
      <c r="AS12" s="56"/>
      <c r="AT12" s="56"/>
      <c r="AU12" s="191"/>
      <c r="AV12" s="473" t="s">
        <v>95</v>
      </c>
      <c r="AW12" s="474"/>
      <c r="AX12" s="474"/>
      <c r="AY12" s="474"/>
      <c r="AZ12" s="474"/>
      <c r="BA12" s="474"/>
      <c r="BB12" s="474"/>
      <c r="BC12" s="474"/>
      <c r="BD12" s="474"/>
      <c r="BE12" s="474"/>
      <c r="BF12" s="475"/>
      <c r="BI12" s="1" t="b">
        <v>0</v>
      </c>
      <c r="BJ12" s="1" t="str">
        <f t="shared" si="2"/>
        <v>×</v>
      </c>
      <c r="BK12" s="1" t="b">
        <v>0</v>
      </c>
      <c r="BL12" s="1" t="str">
        <f t="shared" si="1"/>
        <v>×</v>
      </c>
    </row>
    <row r="13" spans="1:68" ht="18.75" customHeight="1" x14ac:dyDescent="0.2">
      <c r="B13" s="17"/>
      <c r="C13" s="32"/>
      <c r="D13" s="18" t="s">
        <v>55</v>
      </c>
      <c r="E13" s="18"/>
      <c r="F13" s="18"/>
      <c r="G13" s="18"/>
      <c r="H13" s="18"/>
      <c r="I13" s="18"/>
      <c r="J13" s="18"/>
      <c r="K13" s="18"/>
      <c r="L13" s="18"/>
      <c r="M13" s="18"/>
      <c r="N13" s="18"/>
      <c r="O13" s="18"/>
      <c r="P13" s="18"/>
      <c r="Q13" s="56"/>
      <c r="R13" s="56"/>
      <c r="S13" s="473" t="s">
        <v>95</v>
      </c>
      <c r="T13" s="474"/>
      <c r="U13" s="474"/>
      <c r="V13" s="474"/>
      <c r="W13" s="474"/>
      <c r="X13" s="474"/>
      <c r="Y13" s="474"/>
      <c r="Z13" s="474"/>
      <c r="AA13" s="474"/>
      <c r="AB13" s="474"/>
      <c r="AC13" s="475"/>
      <c r="AE13" s="17"/>
      <c r="AF13" s="32"/>
      <c r="AG13" s="18" t="s">
        <v>55</v>
      </c>
      <c r="AH13" s="18"/>
      <c r="AI13" s="18"/>
      <c r="AJ13" s="18"/>
      <c r="AK13" s="18"/>
      <c r="AL13" s="18"/>
      <c r="AM13" s="18"/>
      <c r="AN13" s="18"/>
      <c r="AO13" s="18"/>
      <c r="AP13" s="18"/>
      <c r="AQ13" s="18"/>
      <c r="AR13" s="18"/>
      <c r="AS13" s="18"/>
      <c r="AT13" s="56"/>
      <c r="AU13" s="191"/>
      <c r="AV13" s="473" t="s">
        <v>95</v>
      </c>
      <c r="AW13" s="474"/>
      <c r="AX13" s="474"/>
      <c r="AY13" s="474"/>
      <c r="AZ13" s="474"/>
      <c r="BA13" s="474"/>
      <c r="BB13" s="474"/>
      <c r="BC13" s="474"/>
      <c r="BD13" s="474"/>
      <c r="BE13" s="474"/>
      <c r="BF13" s="475"/>
      <c r="BI13" s="1" t="b">
        <v>0</v>
      </c>
      <c r="BJ13" s="1" t="str">
        <f t="shared" si="2"/>
        <v>×</v>
      </c>
      <c r="BK13" s="1" t="b">
        <v>0</v>
      </c>
      <c r="BL13" s="1" t="str">
        <f t="shared" si="1"/>
        <v>×</v>
      </c>
    </row>
    <row r="14" spans="1:68" ht="18.75" customHeight="1" x14ac:dyDescent="0.2">
      <c r="B14" s="17"/>
      <c r="C14" s="32"/>
      <c r="D14" s="18" t="s">
        <v>56</v>
      </c>
      <c r="E14" s="18"/>
      <c r="F14" s="18"/>
      <c r="G14" s="18"/>
      <c r="H14" s="18"/>
      <c r="I14" s="18"/>
      <c r="J14" s="56"/>
      <c r="K14" s="56"/>
      <c r="L14" s="56"/>
      <c r="M14" s="56"/>
      <c r="N14" s="56"/>
      <c r="O14" s="56"/>
      <c r="P14" s="56"/>
      <c r="Q14" s="56"/>
      <c r="R14" s="56"/>
      <c r="S14" s="473" t="s">
        <v>95</v>
      </c>
      <c r="T14" s="474"/>
      <c r="U14" s="474"/>
      <c r="V14" s="474"/>
      <c r="W14" s="474"/>
      <c r="X14" s="474"/>
      <c r="Y14" s="474"/>
      <c r="Z14" s="474"/>
      <c r="AA14" s="474"/>
      <c r="AB14" s="474"/>
      <c r="AC14" s="475"/>
      <c r="AE14" s="17"/>
      <c r="AF14" s="32"/>
      <c r="AG14" s="18" t="s">
        <v>56</v>
      </c>
      <c r="AH14" s="18"/>
      <c r="AI14" s="18"/>
      <c r="AJ14" s="18"/>
      <c r="AK14" s="18"/>
      <c r="AL14" s="18"/>
      <c r="AM14" s="56"/>
      <c r="AN14" s="56"/>
      <c r="AO14" s="56"/>
      <c r="AP14" s="56"/>
      <c r="AQ14" s="56"/>
      <c r="AR14" s="56"/>
      <c r="AS14" s="56"/>
      <c r="AT14" s="56"/>
      <c r="AU14" s="191"/>
      <c r="AV14" s="473" t="s">
        <v>95</v>
      </c>
      <c r="AW14" s="474"/>
      <c r="AX14" s="474"/>
      <c r="AY14" s="474"/>
      <c r="AZ14" s="474"/>
      <c r="BA14" s="474"/>
      <c r="BB14" s="474"/>
      <c r="BC14" s="474"/>
      <c r="BD14" s="474"/>
      <c r="BE14" s="474"/>
      <c r="BF14" s="475"/>
      <c r="BI14" s="1" t="b">
        <v>0</v>
      </c>
      <c r="BJ14" s="1" t="str">
        <f t="shared" si="2"/>
        <v>×</v>
      </c>
      <c r="BK14" s="1" t="b">
        <v>0</v>
      </c>
      <c r="BL14" s="1" t="str">
        <f t="shared" si="1"/>
        <v>×</v>
      </c>
    </row>
    <row r="15" spans="1:68" ht="18.75" customHeight="1" x14ac:dyDescent="0.2">
      <c r="B15" s="17"/>
      <c r="C15" s="32"/>
      <c r="D15" s="18" t="s">
        <v>57</v>
      </c>
      <c r="E15" s="18"/>
      <c r="F15" s="18"/>
      <c r="G15" s="18"/>
      <c r="H15" s="18"/>
      <c r="I15" s="18"/>
      <c r="J15" s="18"/>
      <c r="K15" s="56"/>
      <c r="L15" s="56"/>
      <c r="M15" s="56"/>
      <c r="N15" s="56"/>
      <c r="O15" s="56"/>
      <c r="P15" s="56"/>
      <c r="Q15" s="56"/>
      <c r="R15" s="56"/>
      <c r="S15" s="473" t="s">
        <v>95</v>
      </c>
      <c r="T15" s="474"/>
      <c r="U15" s="474"/>
      <c r="V15" s="474"/>
      <c r="W15" s="474"/>
      <c r="X15" s="474"/>
      <c r="Y15" s="474"/>
      <c r="Z15" s="474"/>
      <c r="AA15" s="474"/>
      <c r="AB15" s="474"/>
      <c r="AC15" s="475"/>
      <c r="AE15" s="17"/>
      <c r="AF15" s="32"/>
      <c r="AG15" s="18" t="s">
        <v>57</v>
      </c>
      <c r="AH15" s="18"/>
      <c r="AI15" s="18"/>
      <c r="AJ15" s="18"/>
      <c r="AK15" s="18"/>
      <c r="AL15" s="18"/>
      <c r="AM15" s="18"/>
      <c r="AN15" s="56"/>
      <c r="AO15" s="56"/>
      <c r="AP15" s="56"/>
      <c r="AQ15" s="56"/>
      <c r="AR15" s="56"/>
      <c r="AS15" s="56"/>
      <c r="AT15" s="56"/>
      <c r="AU15" s="191"/>
      <c r="AV15" s="473" t="s">
        <v>95</v>
      </c>
      <c r="AW15" s="474"/>
      <c r="AX15" s="474"/>
      <c r="AY15" s="474"/>
      <c r="AZ15" s="474"/>
      <c r="BA15" s="474"/>
      <c r="BB15" s="474"/>
      <c r="BC15" s="474"/>
      <c r="BD15" s="474"/>
      <c r="BE15" s="474"/>
      <c r="BF15" s="475"/>
      <c r="BI15" s="1" t="b">
        <v>0</v>
      </c>
      <c r="BJ15" s="1" t="str">
        <f t="shared" si="2"/>
        <v>×</v>
      </c>
      <c r="BK15" s="1" t="b">
        <v>0</v>
      </c>
      <c r="BL15" s="1" t="str">
        <f t="shared" si="1"/>
        <v>×</v>
      </c>
    </row>
    <row r="16" spans="1:68" ht="18.75" customHeight="1" x14ac:dyDescent="0.2">
      <c r="B16" s="17"/>
      <c r="C16" s="32"/>
      <c r="D16" s="18" t="s">
        <v>58</v>
      </c>
      <c r="E16" s="18"/>
      <c r="F16" s="18"/>
      <c r="G16" s="18"/>
      <c r="H16" s="18"/>
      <c r="I16" s="18"/>
      <c r="J16" s="56"/>
      <c r="K16" s="56"/>
      <c r="L16" s="56"/>
      <c r="M16" s="56"/>
      <c r="N16" s="56"/>
      <c r="O16" s="56"/>
      <c r="P16" s="56"/>
      <c r="Q16" s="56"/>
      <c r="R16" s="56"/>
      <c r="S16" s="473" t="s">
        <v>95</v>
      </c>
      <c r="T16" s="474"/>
      <c r="U16" s="474"/>
      <c r="V16" s="474"/>
      <c r="W16" s="474"/>
      <c r="X16" s="474"/>
      <c r="Y16" s="474"/>
      <c r="Z16" s="474"/>
      <c r="AA16" s="474"/>
      <c r="AB16" s="474"/>
      <c r="AC16" s="475"/>
      <c r="AE16" s="17"/>
      <c r="AF16" s="32"/>
      <c r="AG16" s="18" t="s">
        <v>58</v>
      </c>
      <c r="AH16" s="18"/>
      <c r="AI16" s="18"/>
      <c r="AJ16" s="18"/>
      <c r="AK16" s="18"/>
      <c r="AL16" s="18"/>
      <c r="AM16" s="56"/>
      <c r="AN16" s="56"/>
      <c r="AO16" s="56"/>
      <c r="AP16" s="56"/>
      <c r="AQ16" s="56"/>
      <c r="AR16" s="56"/>
      <c r="AS16" s="56"/>
      <c r="AT16" s="56"/>
      <c r="AU16" s="191"/>
      <c r="AV16" s="473" t="s">
        <v>95</v>
      </c>
      <c r="AW16" s="474"/>
      <c r="AX16" s="474"/>
      <c r="AY16" s="474"/>
      <c r="AZ16" s="474"/>
      <c r="BA16" s="474"/>
      <c r="BB16" s="474"/>
      <c r="BC16" s="474"/>
      <c r="BD16" s="474"/>
      <c r="BE16" s="474"/>
      <c r="BF16" s="475"/>
      <c r="BI16" s="1" t="b">
        <v>0</v>
      </c>
      <c r="BJ16" s="1" t="str">
        <f t="shared" si="2"/>
        <v>×</v>
      </c>
      <c r="BK16" s="1" t="b">
        <v>0</v>
      </c>
      <c r="BL16" s="1" t="str">
        <f t="shared" si="1"/>
        <v>×</v>
      </c>
    </row>
    <row r="17" spans="2:64" ht="18.75" customHeight="1" x14ac:dyDescent="0.2">
      <c r="B17" s="17"/>
      <c r="C17" s="32"/>
      <c r="D17" s="18" t="s">
        <v>59</v>
      </c>
      <c r="E17" s="18"/>
      <c r="F17" s="18"/>
      <c r="G17" s="18"/>
      <c r="H17" s="18"/>
      <c r="I17" s="18"/>
      <c r="J17" s="18"/>
      <c r="K17" s="56"/>
      <c r="L17" s="56"/>
      <c r="M17" s="56"/>
      <c r="N17" s="56"/>
      <c r="O17" s="56"/>
      <c r="P17" s="56"/>
      <c r="Q17" s="56"/>
      <c r="R17" s="56"/>
      <c r="S17" s="473" t="s">
        <v>95</v>
      </c>
      <c r="T17" s="474"/>
      <c r="U17" s="474"/>
      <c r="V17" s="474"/>
      <c r="W17" s="474"/>
      <c r="X17" s="474"/>
      <c r="Y17" s="474"/>
      <c r="Z17" s="474"/>
      <c r="AA17" s="474"/>
      <c r="AB17" s="474"/>
      <c r="AC17" s="475"/>
      <c r="AE17" s="17"/>
      <c r="AF17" s="32"/>
      <c r="AG17" s="18" t="s">
        <v>59</v>
      </c>
      <c r="AH17" s="18"/>
      <c r="AI17" s="18"/>
      <c r="AJ17" s="18"/>
      <c r="AK17" s="18"/>
      <c r="AL17" s="18"/>
      <c r="AM17" s="18"/>
      <c r="AN17" s="56"/>
      <c r="AO17" s="56"/>
      <c r="AP17" s="56"/>
      <c r="AQ17" s="56"/>
      <c r="AR17" s="56"/>
      <c r="AS17" s="56"/>
      <c r="AT17" s="56"/>
      <c r="AU17" s="191"/>
      <c r="AV17" s="473" t="s">
        <v>95</v>
      </c>
      <c r="AW17" s="474"/>
      <c r="AX17" s="474"/>
      <c r="AY17" s="474"/>
      <c r="AZ17" s="474"/>
      <c r="BA17" s="474"/>
      <c r="BB17" s="474"/>
      <c r="BC17" s="474"/>
      <c r="BD17" s="474"/>
      <c r="BE17" s="474"/>
      <c r="BF17" s="475"/>
      <c r="BI17" s="1" t="b">
        <v>0</v>
      </c>
      <c r="BJ17" s="1" t="str">
        <f t="shared" si="2"/>
        <v>×</v>
      </c>
      <c r="BK17" s="1" t="b">
        <v>0</v>
      </c>
      <c r="BL17" s="1" t="str">
        <f t="shared" si="1"/>
        <v>×</v>
      </c>
    </row>
    <row r="18" spans="2:64" ht="18.75" customHeight="1" x14ac:dyDescent="0.2">
      <c r="B18" s="19"/>
      <c r="C18" s="33"/>
      <c r="D18" s="20" t="s">
        <v>60</v>
      </c>
      <c r="E18" s="20"/>
      <c r="F18" s="20"/>
      <c r="G18" s="20"/>
      <c r="H18" s="20"/>
      <c r="I18" s="20"/>
      <c r="J18" s="20"/>
      <c r="K18" s="60"/>
      <c r="L18" s="60"/>
      <c r="M18" s="60"/>
      <c r="N18" s="60"/>
      <c r="O18" s="60"/>
      <c r="P18" s="60"/>
      <c r="Q18" s="60"/>
      <c r="R18" s="60"/>
      <c r="S18" s="477" t="s">
        <v>95</v>
      </c>
      <c r="T18" s="478"/>
      <c r="U18" s="478"/>
      <c r="V18" s="478"/>
      <c r="W18" s="478"/>
      <c r="X18" s="478"/>
      <c r="Y18" s="478"/>
      <c r="Z18" s="478"/>
      <c r="AA18" s="478"/>
      <c r="AB18" s="478"/>
      <c r="AC18" s="479"/>
      <c r="AE18" s="19"/>
      <c r="AF18" s="33"/>
      <c r="AG18" s="20" t="s">
        <v>60</v>
      </c>
      <c r="AH18" s="20"/>
      <c r="AI18" s="20"/>
      <c r="AJ18" s="20"/>
      <c r="AK18" s="20"/>
      <c r="AL18" s="20"/>
      <c r="AM18" s="20"/>
      <c r="AN18" s="60"/>
      <c r="AO18" s="60"/>
      <c r="AP18" s="60"/>
      <c r="AQ18" s="60"/>
      <c r="AR18" s="60"/>
      <c r="AS18" s="60"/>
      <c r="AT18" s="60"/>
      <c r="AU18" s="192"/>
      <c r="AV18" s="477" t="s">
        <v>95</v>
      </c>
      <c r="AW18" s="478"/>
      <c r="AX18" s="478"/>
      <c r="AY18" s="478"/>
      <c r="AZ18" s="478"/>
      <c r="BA18" s="478"/>
      <c r="BB18" s="478"/>
      <c r="BC18" s="478"/>
      <c r="BD18" s="478"/>
      <c r="BE18" s="478"/>
      <c r="BF18" s="479"/>
      <c r="BI18" s="1" t="b">
        <v>0</v>
      </c>
      <c r="BJ18" s="1" t="str">
        <f t="shared" si="2"/>
        <v>×</v>
      </c>
      <c r="BK18" s="1" t="b">
        <v>0</v>
      </c>
      <c r="BL18" s="1" t="str">
        <f t="shared" si="1"/>
        <v>×</v>
      </c>
    </row>
    <row r="19" spans="2:64" ht="18.75" customHeight="1" x14ac:dyDescent="0.2">
      <c r="B19" s="28" t="s">
        <v>245</v>
      </c>
      <c r="C19" s="23"/>
      <c r="D19" s="2"/>
      <c r="E19" s="2"/>
      <c r="F19" s="2"/>
      <c r="G19" s="2"/>
      <c r="H19" s="2"/>
      <c r="I19" s="2"/>
      <c r="J19" s="254"/>
      <c r="K19" s="254"/>
      <c r="L19" s="254"/>
      <c r="M19" s="254"/>
      <c r="N19" s="254"/>
      <c r="O19" s="254"/>
      <c r="P19" s="254"/>
      <c r="Q19" s="254"/>
      <c r="R19" s="255"/>
      <c r="S19" s="492" t="s">
        <v>31</v>
      </c>
      <c r="T19" s="493"/>
      <c r="U19" s="493"/>
      <c r="V19" s="493"/>
      <c r="W19" s="493"/>
      <c r="X19" s="493"/>
      <c r="Y19" s="493"/>
      <c r="Z19" s="493"/>
      <c r="AA19" s="493"/>
      <c r="AB19" s="493"/>
      <c r="AC19" s="494"/>
      <c r="AE19" s="28" t="s">
        <v>245</v>
      </c>
      <c r="AF19" s="23"/>
      <c r="AG19" s="2"/>
      <c r="AH19" s="2"/>
      <c r="AI19" s="2"/>
      <c r="AJ19" s="2"/>
      <c r="AK19" s="2"/>
      <c r="AL19" s="2"/>
      <c r="AM19" s="254"/>
      <c r="AN19" s="254"/>
      <c r="AO19" s="254"/>
      <c r="AP19" s="254"/>
      <c r="AQ19" s="254"/>
      <c r="AR19" s="254"/>
      <c r="AS19" s="254"/>
      <c r="AT19" s="254"/>
      <c r="AU19" s="255"/>
      <c r="AV19" s="469" t="s">
        <v>31</v>
      </c>
      <c r="AW19" s="470"/>
      <c r="AX19" s="470"/>
      <c r="AY19" s="470"/>
      <c r="AZ19" s="470"/>
      <c r="BA19" s="470"/>
      <c r="BB19" s="470"/>
      <c r="BC19" s="470"/>
      <c r="BD19" s="470"/>
      <c r="BE19" s="470"/>
      <c r="BF19" s="471"/>
    </row>
    <row r="20" spans="2:64" ht="18.75" customHeight="1" x14ac:dyDescent="0.2">
      <c r="B20" s="24"/>
      <c r="C20" s="34"/>
      <c r="D20" s="25" t="s">
        <v>24</v>
      </c>
      <c r="E20" s="25"/>
      <c r="F20" s="25"/>
      <c r="G20" s="480" t="s">
        <v>262</v>
      </c>
      <c r="H20" s="480"/>
      <c r="I20" s="480"/>
      <c r="J20" s="480"/>
      <c r="K20" s="480"/>
      <c r="L20" s="480"/>
      <c r="M20" s="480"/>
      <c r="N20" s="480"/>
      <c r="O20" s="480"/>
      <c r="P20" s="480"/>
      <c r="Q20" s="480"/>
      <c r="R20" s="481"/>
      <c r="S20" s="484" t="s">
        <v>95</v>
      </c>
      <c r="T20" s="485"/>
      <c r="U20" s="485"/>
      <c r="V20" s="485"/>
      <c r="W20" s="485"/>
      <c r="X20" s="485"/>
      <c r="Y20" s="485"/>
      <c r="Z20" s="485"/>
      <c r="AA20" s="485"/>
      <c r="AB20" s="485"/>
      <c r="AC20" s="486"/>
      <c r="AE20" s="24"/>
      <c r="AF20" s="34"/>
      <c r="AG20" s="25" t="s">
        <v>24</v>
      </c>
      <c r="AH20" s="25"/>
      <c r="AI20" s="25"/>
      <c r="AJ20" s="499"/>
      <c r="AK20" s="499"/>
      <c r="AL20" s="499"/>
      <c r="AM20" s="499"/>
      <c r="AN20" s="499"/>
      <c r="AO20" s="499"/>
      <c r="AP20" s="499"/>
      <c r="AQ20" s="499"/>
      <c r="AR20" s="499"/>
      <c r="AS20" s="499"/>
      <c r="AT20" s="499"/>
      <c r="AU20" s="500"/>
      <c r="AV20" s="484" t="s">
        <v>95</v>
      </c>
      <c r="AW20" s="485"/>
      <c r="AX20" s="485"/>
      <c r="AY20" s="485"/>
      <c r="AZ20" s="485"/>
      <c r="BA20" s="485"/>
      <c r="BB20" s="485"/>
      <c r="BC20" s="485"/>
      <c r="BD20" s="485"/>
      <c r="BE20" s="485"/>
      <c r="BF20" s="486"/>
      <c r="BI20" s="1" t="b">
        <v>1</v>
      </c>
      <c r="BJ20" s="1" t="str">
        <f>IF(BI20=TRUE,"〇","×")</f>
        <v>〇</v>
      </c>
      <c r="BK20" s="1" t="b">
        <v>0</v>
      </c>
      <c r="BL20" s="1" t="str">
        <f t="shared" si="1"/>
        <v>×</v>
      </c>
    </row>
    <row r="21" spans="2:64" ht="18.75" customHeight="1" x14ac:dyDescent="0.2">
      <c r="B21" s="26"/>
      <c r="C21" s="27"/>
      <c r="D21" s="27"/>
      <c r="E21" s="27"/>
      <c r="F21" s="27"/>
      <c r="G21" s="482"/>
      <c r="H21" s="482"/>
      <c r="I21" s="482"/>
      <c r="J21" s="482"/>
      <c r="K21" s="482"/>
      <c r="L21" s="482"/>
      <c r="M21" s="482"/>
      <c r="N21" s="482"/>
      <c r="O21" s="482"/>
      <c r="P21" s="482"/>
      <c r="Q21" s="482"/>
      <c r="R21" s="483"/>
      <c r="S21" s="487"/>
      <c r="T21" s="488"/>
      <c r="U21" s="488"/>
      <c r="V21" s="488"/>
      <c r="W21" s="488"/>
      <c r="X21" s="488"/>
      <c r="Y21" s="488"/>
      <c r="Z21" s="488"/>
      <c r="AA21" s="488"/>
      <c r="AB21" s="488"/>
      <c r="AC21" s="489"/>
      <c r="AE21" s="26"/>
      <c r="AF21" s="27"/>
      <c r="AG21" s="27"/>
      <c r="AH21" s="27"/>
      <c r="AI21" s="27"/>
      <c r="AJ21" s="501"/>
      <c r="AK21" s="501"/>
      <c r="AL21" s="501"/>
      <c r="AM21" s="501"/>
      <c r="AN21" s="501"/>
      <c r="AO21" s="501"/>
      <c r="AP21" s="501"/>
      <c r="AQ21" s="501"/>
      <c r="AR21" s="501"/>
      <c r="AS21" s="501"/>
      <c r="AT21" s="501"/>
      <c r="AU21" s="502"/>
      <c r="AV21" s="487"/>
      <c r="AW21" s="488"/>
      <c r="AX21" s="488"/>
      <c r="AY21" s="488"/>
      <c r="AZ21" s="488"/>
      <c r="BA21" s="488"/>
      <c r="BB21" s="488"/>
      <c r="BC21" s="488"/>
      <c r="BD21" s="488"/>
      <c r="BE21" s="488"/>
      <c r="BF21" s="489"/>
    </row>
    <row r="22" spans="2:64" ht="18.75" customHeight="1" x14ac:dyDescent="0.2">
      <c r="B22" s="24"/>
      <c r="C22" s="34"/>
      <c r="D22" s="25" t="s">
        <v>24</v>
      </c>
      <c r="E22" s="25"/>
      <c r="F22" s="25"/>
      <c r="G22" s="499"/>
      <c r="H22" s="499"/>
      <c r="I22" s="499"/>
      <c r="J22" s="499"/>
      <c r="K22" s="499"/>
      <c r="L22" s="499"/>
      <c r="M22" s="499"/>
      <c r="N22" s="499"/>
      <c r="O22" s="499"/>
      <c r="P22" s="499"/>
      <c r="Q22" s="499"/>
      <c r="R22" s="500"/>
      <c r="S22" s="484" t="s">
        <v>95</v>
      </c>
      <c r="T22" s="485"/>
      <c r="U22" s="485"/>
      <c r="V22" s="485"/>
      <c r="W22" s="485"/>
      <c r="X22" s="485"/>
      <c r="Y22" s="485"/>
      <c r="Z22" s="485"/>
      <c r="AA22" s="485"/>
      <c r="AB22" s="485"/>
      <c r="AC22" s="486"/>
      <c r="AE22" s="24"/>
      <c r="AF22" s="34"/>
      <c r="AG22" s="25" t="s">
        <v>24</v>
      </c>
      <c r="AH22" s="25"/>
      <c r="AI22" s="25"/>
      <c r="AJ22" s="499"/>
      <c r="AK22" s="499"/>
      <c r="AL22" s="499"/>
      <c r="AM22" s="499"/>
      <c r="AN22" s="499"/>
      <c r="AO22" s="499"/>
      <c r="AP22" s="499"/>
      <c r="AQ22" s="499"/>
      <c r="AR22" s="499"/>
      <c r="AS22" s="499"/>
      <c r="AT22" s="499"/>
      <c r="AU22" s="500"/>
      <c r="AV22" s="484" t="s">
        <v>95</v>
      </c>
      <c r="AW22" s="485"/>
      <c r="AX22" s="485"/>
      <c r="AY22" s="485"/>
      <c r="AZ22" s="485"/>
      <c r="BA22" s="485"/>
      <c r="BB22" s="485"/>
      <c r="BC22" s="485"/>
      <c r="BD22" s="485"/>
      <c r="BE22" s="485"/>
      <c r="BF22" s="486"/>
      <c r="BI22" s="1" t="b">
        <v>0</v>
      </c>
      <c r="BJ22" s="1" t="str">
        <f>IF(BI22=TRUE,"〇","×")</f>
        <v>×</v>
      </c>
      <c r="BK22" s="1" t="b">
        <v>0</v>
      </c>
      <c r="BL22" s="1" t="str">
        <f t="shared" si="1"/>
        <v>×</v>
      </c>
    </row>
    <row r="23" spans="2:64" ht="18.75" customHeight="1" x14ac:dyDescent="0.2">
      <c r="B23" s="26"/>
      <c r="C23" s="27"/>
      <c r="D23" s="27"/>
      <c r="E23" s="27"/>
      <c r="F23" s="27"/>
      <c r="G23" s="501"/>
      <c r="H23" s="501"/>
      <c r="I23" s="501"/>
      <c r="J23" s="501"/>
      <c r="K23" s="501"/>
      <c r="L23" s="501"/>
      <c r="M23" s="501"/>
      <c r="N23" s="501"/>
      <c r="O23" s="501"/>
      <c r="P23" s="501"/>
      <c r="Q23" s="501"/>
      <c r="R23" s="502"/>
      <c r="S23" s="487"/>
      <c r="T23" s="488"/>
      <c r="U23" s="488"/>
      <c r="V23" s="488"/>
      <c r="W23" s="488"/>
      <c r="X23" s="488"/>
      <c r="Y23" s="488"/>
      <c r="Z23" s="488"/>
      <c r="AA23" s="488"/>
      <c r="AB23" s="488"/>
      <c r="AC23" s="489"/>
      <c r="AE23" s="26"/>
      <c r="AF23" s="27"/>
      <c r="AG23" s="27"/>
      <c r="AH23" s="27"/>
      <c r="AI23" s="27"/>
      <c r="AJ23" s="501"/>
      <c r="AK23" s="501"/>
      <c r="AL23" s="501"/>
      <c r="AM23" s="501"/>
      <c r="AN23" s="501"/>
      <c r="AO23" s="501"/>
      <c r="AP23" s="501"/>
      <c r="AQ23" s="501"/>
      <c r="AR23" s="501"/>
      <c r="AS23" s="501"/>
      <c r="AT23" s="501"/>
      <c r="AU23" s="502"/>
      <c r="AV23" s="487"/>
      <c r="AW23" s="488"/>
      <c r="AX23" s="488"/>
      <c r="AY23" s="488"/>
      <c r="AZ23" s="488"/>
      <c r="BA23" s="488"/>
      <c r="BB23" s="488"/>
      <c r="BC23" s="488"/>
      <c r="BD23" s="488"/>
      <c r="BE23" s="488"/>
      <c r="BF23" s="489"/>
    </row>
    <row r="24" spans="2:64" ht="18.75" customHeight="1" x14ac:dyDescent="0.2">
      <c r="B24" s="4"/>
      <c r="C24" s="35"/>
      <c r="D24" s="5" t="s">
        <v>24</v>
      </c>
      <c r="E24" s="5"/>
      <c r="F24" s="5"/>
      <c r="G24" s="499"/>
      <c r="H24" s="499"/>
      <c r="I24" s="499"/>
      <c r="J24" s="499"/>
      <c r="K24" s="499"/>
      <c r="L24" s="499"/>
      <c r="M24" s="499"/>
      <c r="N24" s="499"/>
      <c r="O24" s="499"/>
      <c r="P24" s="499"/>
      <c r="Q24" s="499"/>
      <c r="R24" s="500"/>
      <c r="S24" s="505" t="s">
        <v>95</v>
      </c>
      <c r="T24" s="506"/>
      <c r="U24" s="506"/>
      <c r="V24" s="506"/>
      <c r="W24" s="506"/>
      <c r="X24" s="506"/>
      <c r="Y24" s="506"/>
      <c r="Z24" s="506"/>
      <c r="AA24" s="506"/>
      <c r="AB24" s="506"/>
      <c r="AC24" s="507"/>
      <c r="AE24" s="4"/>
      <c r="AF24" s="35"/>
      <c r="AG24" s="5" t="s">
        <v>24</v>
      </c>
      <c r="AH24" s="5"/>
      <c r="AI24" s="5"/>
      <c r="AJ24" s="499"/>
      <c r="AK24" s="499"/>
      <c r="AL24" s="499"/>
      <c r="AM24" s="499"/>
      <c r="AN24" s="499"/>
      <c r="AO24" s="499"/>
      <c r="AP24" s="499"/>
      <c r="AQ24" s="499"/>
      <c r="AR24" s="499"/>
      <c r="AS24" s="499"/>
      <c r="AT24" s="499"/>
      <c r="AU24" s="500"/>
      <c r="AV24" s="484" t="s">
        <v>95</v>
      </c>
      <c r="AW24" s="485"/>
      <c r="AX24" s="485"/>
      <c r="AY24" s="485"/>
      <c r="AZ24" s="485"/>
      <c r="BA24" s="485"/>
      <c r="BB24" s="485"/>
      <c r="BC24" s="485"/>
      <c r="BD24" s="485"/>
      <c r="BE24" s="485"/>
      <c r="BF24" s="486"/>
      <c r="BI24" s="1" t="b">
        <v>0</v>
      </c>
      <c r="BJ24" s="1" t="str">
        <f>IF(BI24=TRUE,"〇","×")</f>
        <v>×</v>
      </c>
      <c r="BK24" s="1" t="b">
        <v>0</v>
      </c>
      <c r="BL24" s="1" t="str">
        <f t="shared" si="1"/>
        <v>×</v>
      </c>
    </row>
    <row r="25" spans="2:64" ht="18.75" customHeight="1" x14ac:dyDescent="0.2">
      <c r="B25" s="6"/>
      <c r="C25" s="7"/>
      <c r="D25" s="7"/>
      <c r="E25" s="7"/>
      <c r="F25" s="7"/>
      <c r="G25" s="503"/>
      <c r="H25" s="503"/>
      <c r="I25" s="503"/>
      <c r="J25" s="503"/>
      <c r="K25" s="503"/>
      <c r="L25" s="503"/>
      <c r="M25" s="503"/>
      <c r="N25" s="503"/>
      <c r="O25" s="503"/>
      <c r="P25" s="503"/>
      <c r="Q25" s="503"/>
      <c r="R25" s="504"/>
      <c r="S25" s="508"/>
      <c r="T25" s="509"/>
      <c r="U25" s="509"/>
      <c r="V25" s="509"/>
      <c r="W25" s="509"/>
      <c r="X25" s="509"/>
      <c r="Y25" s="509"/>
      <c r="Z25" s="509"/>
      <c r="AA25" s="509"/>
      <c r="AB25" s="509"/>
      <c r="AC25" s="510"/>
      <c r="AE25" s="6"/>
      <c r="AF25" s="7"/>
      <c r="AG25" s="7"/>
      <c r="AH25" s="7"/>
      <c r="AI25" s="7"/>
      <c r="AJ25" s="503"/>
      <c r="AK25" s="503"/>
      <c r="AL25" s="503"/>
      <c r="AM25" s="503"/>
      <c r="AN25" s="503"/>
      <c r="AO25" s="503"/>
      <c r="AP25" s="503"/>
      <c r="AQ25" s="503"/>
      <c r="AR25" s="503"/>
      <c r="AS25" s="503"/>
      <c r="AT25" s="503"/>
      <c r="AU25" s="504"/>
      <c r="AV25" s="508"/>
      <c r="AW25" s="509"/>
      <c r="AX25" s="509"/>
      <c r="AY25" s="509"/>
      <c r="AZ25" s="509"/>
      <c r="BA25" s="509"/>
      <c r="BB25" s="509"/>
      <c r="BC25" s="509"/>
      <c r="BD25" s="509"/>
      <c r="BE25" s="509"/>
      <c r="BF25" s="510"/>
    </row>
    <row r="26" spans="2:64" ht="15" customHeight="1" x14ac:dyDescent="0.2">
      <c r="B26" s="5"/>
      <c r="C26" s="5"/>
      <c r="D26" s="5"/>
      <c r="E26" s="5"/>
      <c r="F26" s="5"/>
      <c r="G26" s="14"/>
      <c r="H26" s="14"/>
      <c r="I26" s="14"/>
      <c r="J26" s="14"/>
      <c r="K26" s="14"/>
      <c r="L26" s="14"/>
      <c r="M26" s="14"/>
      <c r="N26" s="14"/>
      <c r="O26" s="14"/>
      <c r="P26" s="14"/>
      <c r="Q26" s="14"/>
      <c r="R26" s="12"/>
      <c r="S26" s="13"/>
      <c r="T26" s="13"/>
      <c r="U26" s="13"/>
      <c r="V26" s="161"/>
      <c r="W26" s="13"/>
      <c r="X26" s="13"/>
      <c r="Y26" s="13"/>
      <c r="Z26" s="13"/>
      <c r="AA26" s="13"/>
      <c r="AB26" s="13"/>
      <c r="AC26" s="13"/>
      <c r="AE26" s="5"/>
      <c r="AF26" s="5"/>
      <c r="AG26" s="5"/>
      <c r="AH26" s="5"/>
      <c r="AI26" s="5"/>
      <c r="AJ26" s="14"/>
      <c r="AK26" s="14"/>
      <c r="AL26" s="14"/>
      <c r="AM26" s="14"/>
      <c r="AN26" s="14"/>
      <c r="AO26" s="14"/>
      <c r="AP26" s="14"/>
      <c r="AQ26" s="14"/>
      <c r="AR26" s="14"/>
      <c r="AS26" s="14"/>
      <c r="AT26" s="14"/>
      <c r="AU26" s="154"/>
      <c r="AV26" s="153"/>
      <c r="AW26" s="153"/>
      <c r="AX26" s="153"/>
      <c r="AY26" s="161"/>
      <c r="AZ26" s="153"/>
      <c r="BA26" s="153"/>
      <c r="BB26" s="153"/>
      <c r="BC26" s="153"/>
      <c r="BD26" s="153"/>
      <c r="BE26" s="153"/>
      <c r="BF26" s="153"/>
      <c r="BG26" s="15"/>
      <c r="BI26" s="1" t="s">
        <v>108</v>
      </c>
      <c r="BK26" s="165" t="s">
        <v>108</v>
      </c>
    </row>
    <row r="27" spans="2:64" ht="15" customHeight="1" x14ac:dyDescent="0.2">
      <c r="D27" s="511" t="s">
        <v>96</v>
      </c>
      <c r="E27" s="511"/>
      <c r="F27" s="511"/>
      <c r="G27" s="511"/>
      <c r="H27" s="511"/>
      <c r="I27" s="511"/>
      <c r="J27" s="511"/>
      <c r="K27" s="511"/>
      <c r="L27" s="511"/>
      <c r="T27" s="512" t="s">
        <v>227</v>
      </c>
      <c r="U27" s="512"/>
      <c r="V27" s="512"/>
      <c r="W27" s="512"/>
      <c r="X27" s="512"/>
      <c r="Y27" s="512"/>
      <c r="Z27" s="512"/>
      <c r="AA27" s="512"/>
      <c r="AB27" s="512"/>
      <c r="AC27" s="512"/>
      <c r="AG27" s="511" t="s">
        <v>96</v>
      </c>
      <c r="AH27" s="511"/>
      <c r="AI27" s="511"/>
      <c r="AJ27" s="511"/>
      <c r="AK27" s="511"/>
      <c r="AL27" s="511"/>
      <c r="AM27" s="511"/>
      <c r="AN27" s="511"/>
      <c r="AO27" s="511"/>
      <c r="AW27" s="512" t="s">
        <v>227</v>
      </c>
      <c r="AX27" s="512"/>
      <c r="AY27" s="512"/>
      <c r="AZ27" s="512"/>
      <c r="BA27" s="512"/>
      <c r="BB27" s="512"/>
      <c r="BC27" s="512"/>
      <c r="BD27" s="512"/>
      <c r="BE27" s="512"/>
      <c r="BF27" s="512"/>
      <c r="BI27" s="1">
        <f>COUNTIF(BJ4:BJ24,"〇")</f>
        <v>5</v>
      </c>
      <c r="BK27" s="1">
        <f>COUNTIF(BL4:BL24,"〇")</f>
        <v>6</v>
      </c>
    </row>
    <row r="28" spans="2:64" ht="15" customHeight="1" x14ac:dyDescent="0.2">
      <c r="D28" s="511"/>
      <c r="E28" s="511"/>
      <c r="F28" s="511"/>
      <c r="G28" s="511"/>
      <c r="H28" s="511"/>
      <c r="I28" s="511"/>
      <c r="J28" s="511"/>
      <c r="K28" s="511"/>
      <c r="L28" s="511"/>
      <c r="T28" s="512"/>
      <c r="U28" s="512"/>
      <c r="V28" s="512"/>
      <c r="W28" s="512"/>
      <c r="X28" s="512"/>
      <c r="Y28" s="512"/>
      <c r="Z28" s="512"/>
      <c r="AA28" s="512"/>
      <c r="AB28" s="512"/>
      <c r="AC28" s="512"/>
      <c r="AG28" s="511"/>
      <c r="AH28" s="511"/>
      <c r="AI28" s="511"/>
      <c r="AJ28" s="511"/>
      <c r="AK28" s="511"/>
      <c r="AL28" s="511"/>
      <c r="AM28" s="511"/>
      <c r="AN28" s="511"/>
      <c r="AO28" s="511"/>
      <c r="AW28" s="512"/>
      <c r="AX28" s="512"/>
      <c r="AY28" s="512"/>
      <c r="AZ28" s="512"/>
      <c r="BA28" s="512"/>
      <c r="BB28" s="512"/>
      <c r="BC28" s="512"/>
      <c r="BD28" s="512"/>
      <c r="BE28" s="512"/>
      <c r="BF28" s="512"/>
    </row>
    <row r="29" spans="2:64" ht="15" customHeight="1" x14ac:dyDescent="0.2">
      <c r="BG29" s="15"/>
    </row>
    <row r="30" spans="2:64" ht="15" customHeight="1" x14ac:dyDescent="0.2">
      <c r="C30" s="37" t="s">
        <v>34</v>
      </c>
      <c r="D30" s="38"/>
      <c r="E30" s="38"/>
      <c r="F30" s="2"/>
      <c r="G30" s="2" t="s">
        <v>40</v>
      </c>
      <c r="H30" s="2"/>
      <c r="I30" s="2"/>
      <c r="J30" s="2"/>
      <c r="K30" s="493" t="s">
        <v>97</v>
      </c>
      <c r="L30" s="493"/>
      <c r="M30" s="493"/>
      <c r="N30" s="494"/>
      <c r="S30" s="495" t="s">
        <v>31</v>
      </c>
      <c r="T30" s="493"/>
      <c r="U30" s="493"/>
      <c r="V30" s="493"/>
      <c r="W30" s="493"/>
      <c r="X30" s="493"/>
      <c r="Y30" s="493"/>
      <c r="Z30" s="2"/>
      <c r="AA30" s="2" t="s">
        <v>41</v>
      </c>
      <c r="AB30" s="2"/>
      <c r="AC30" s="3"/>
      <c r="AF30" s="37" t="s">
        <v>34</v>
      </c>
      <c r="AG30" s="38"/>
      <c r="AH30" s="38"/>
      <c r="AI30" s="2"/>
      <c r="AJ30" s="2" t="s">
        <v>40</v>
      </c>
      <c r="AK30" s="2"/>
      <c r="AL30" s="2"/>
      <c r="AM30" s="2"/>
      <c r="AN30" s="493" t="s">
        <v>97</v>
      </c>
      <c r="AO30" s="493"/>
      <c r="AP30" s="493"/>
      <c r="AQ30" s="494"/>
      <c r="AV30" s="495" t="s">
        <v>31</v>
      </c>
      <c r="AW30" s="493"/>
      <c r="AX30" s="493"/>
      <c r="AY30" s="493"/>
      <c r="AZ30" s="493"/>
      <c r="BA30" s="493"/>
      <c r="BB30" s="493"/>
      <c r="BC30" s="2"/>
      <c r="BD30" s="2" t="s">
        <v>41</v>
      </c>
      <c r="BE30" s="2"/>
      <c r="BF30" s="3"/>
    </row>
    <row r="31" spans="2:64" ht="15" customHeight="1" x14ac:dyDescent="0.2">
      <c r="B31" s="8"/>
      <c r="C31" s="4" t="s">
        <v>35</v>
      </c>
      <c r="D31" s="5"/>
      <c r="E31" s="5"/>
      <c r="F31" s="5" t="s">
        <v>105</v>
      </c>
      <c r="G31" s="496" t="s">
        <v>5</v>
      </c>
      <c r="H31" s="496"/>
      <c r="I31" s="496"/>
      <c r="J31" s="5" t="s">
        <v>33</v>
      </c>
      <c r="K31" s="490">
        <v>50000</v>
      </c>
      <c r="L31" s="490"/>
      <c r="M31" s="490"/>
      <c r="N31" s="491"/>
      <c r="S31" s="36"/>
      <c r="T31" s="7" t="s">
        <v>32</v>
      </c>
      <c r="U31" s="7"/>
      <c r="V31" s="7"/>
      <c r="W31" s="7"/>
      <c r="X31" s="7"/>
      <c r="Y31" s="7"/>
      <c r="Z31" s="7" t="s">
        <v>33</v>
      </c>
      <c r="AA31" s="497">
        <v>10000</v>
      </c>
      <c r="AB31" s="497"/>
      <c r="AC31" s="498"/>
      <c r="AE31" s="8"/>
      <c r="AF31" s="4" t="s">
        <v>35</v>
      </c>
      <c r="AG31" s="5"/>
      <c r="AH31" s="5"/>
      <c r="AI31" s="5" t="s">
        <v>105</v>
      </c>
      <c r="AJ31" s="496" t="s">
        <v>5</v>
      </c>
      <c r="AK31" s="496"/>
      <c r="AL31" s="496"/>
      <c r="AM31" s="5" t="s">
        <v>33</v>
      </c>
      <c r="AN31" s="490">
        <v>50000</v>
      </c>
      <c r="AO31" s="490"/>
      <c r="AP31" s="490"/>
      <c r="AQ31" s="491"/>
      <c r="AV31" s="36"/>
      <c r="AW31" s="7" t="s">
        <v>32</v>
      </c>
      <c r="AX31" s="7"/>
      <c r="AY31" s="7"/>
      <c r="AZ31" s="7"/>
      <c r="BA31" s="7"/>
      <c r="BB31" s="7"/>
      <c r="BC31" s="7" t="s">
        <v>33</v>
      </c>
      <c r="BD31" s="497">
        <v>10000</v>
      </c>
      <c r="BE31" s="497"/>
      <c r="BF31" s="498"/>
      <c r="BI31" s="1" t="b">
        <v>1</v>
      </c>
      <c r="BJ31" s="1" t="str">
        <f>IF(BI31=TRUE,"〇","×")</f>
        <v>〇</v>
      </c>
      <c r="BK31" s="1" t="b">
        <v>1</v>
      </c>
      <c r="BL31" s="1" t="str">
        <f>IF(BK31=TRUE,"〇","×")</f>
        <v>〇</v>
      </c>
    </row>
    <row r="32" spans="2:64" ht="15" customHeight="1" x14ac:dyDescent="0.2">
      <c r="B32" s="8"/>
      <c r="C32" s="4" t="s">
        <v>36</v>
      </c>
      <c r="D32" s="5"/>
      <c r="E32" s="5"/>
      <c r="F32" s="5" t="s">
        <v>105</v>
      </c>
      <c r="G32" s="496" t="s">
        <v>6</v>
      </c>
      <c r="H32" s="496"/>
      <c r="I32" s="496"/>
      <c r="J32" s="5" t="s">
        <v>33</v>
      </c>
      <c r="K32" s="490">
        <v>40000</v>
      </c>
      <c r="L32" s="490"/>
      <c r="M32" s="490"/>
      <c r="N32" s="491"/>
      <c r="AE32" s="8"/>
      <c r="AF32" s="4" t="s">
        <v>36</v>
      </c>
      <c r="AG32" s="5"/>
      <c r="AH32" s="5"/>
      <c r="AI32" s="5" t="s">
        <v>105</v>
      </c>
      <c r="AJ32" s="496" t="s">
        <v>6</v>
      </c>
      <c r="AK32" s="496"/>
      <c r="AL32" s="496"/>
      <c r="AM32" s="5" t="s">
        <v>33</v>
      </c>
      <c r="AN32" s="490">
        <v>40000</v>
      </c>
      <c r="AO32" s="490"/>
      <c r="AP32" s="490"/>
      <c r="AQ32" s="491"/>
    </row>
    <row r="33" spans="2:59" ht="15" customHeight="1" x14ac:dyDescent="0.2">
      <c r="B33" s="8"/>
      <c r="C33" s="4" t="s">
        <v>37</v>
      </c>
      <c r="D33" s="5"/>
      <c r="E33" s="5"/>
      <c r="F33" s="5" t="s">
        <v>105</v>
      </c>
      <c r="G33" s="496" t="s">
        <v>7</v>
      </c>
      <c r="H33" s="496"/>
      <c r="I33" s="496"/>
      <c r="J33" s="5" t="s">
        <v>33</v>
      </c>
      <c r="K33" s="490">
        <v>30000</v>
      </c>
      <c r="L33" s="490"/>
      <c r="M33" s="490"/>
      <c r="N33" s="491"/>
      <c r="O33" s="14"/>
      <c r="AE33" s="8"/>
      <c r="AF33" s="4" t="s">
        <v>37</v>
      </c>
      <c r="AG33" s="5"/>
      <c r="AH33" s="5"/>
      <c r="AI33" s="5" t="s">
        <v>105</v>
      </c>
      <c r="AJ33" s="496" t="s">
        <v>7</v>
      </c>
      <c r="AK33" s="496"/>
      <c r="AL33" s="496"/>
      <c r="AM33" s="5" t="s">
        <v>33</v>
      </c>
      <c r="AN33" s="490">
        <v>30000</v>
      </c>
      <c r="AO33" s="490"/>
      <c r="AP33" s="490"/>
      <c r="AQ33" s="491"/>
      <c r="AR33" s="14"/>
      <c r="BG33" s="15"/>
    </row>
    <row r="34" spans="2:59" ht="15" customHeight="1" x14ac:dyDescent="0.2">
      <c r="B34" s="8"/>
      <c r="C34" s="4" t="s">
        <v>38</v>
      </c>
      <c r="D34" s="5"/>
      <c r="E34" s="5"/>
      <c r="F34" s="5" t="s">
        <v>105</v>
      </c>
      <c r="G34" s="496" t="s">
        <v>8</v>
      </c>
      <c r="H34" s="496"/>
      <c r="I34" s="496"/>
      <c r="J34" s="5" t="s">
        <v>33</v>
      </c>
      <c r="K34" s="490">
        <v>20000</v>
      </c>
      <c r="L34" s="490"/>
      <c r="M34" s="490"/>
      <c r="N34" s="491"/>
      <c r="O34" s="14"/>
      <c r="AE34" s="8"/>
      <c r="AF34" s="4" t="s">
        <v>38</v>
      </c>
      <c r="AG34" s="5"/>
      <c r="AH34" s="5"/>
      <c r="AI34" s="5" t="s">
        <v>105</v>
      </c>
      <c r="AJ34" s="496" t="s">
        <v>8</v>
      </c>
      <c r="AK34" s="496"/>
      <c r="AL34" s="496"/>
      <c r="AM34" s="5" t="s">
        <v>33</v>
      </c>
      <c r="AN34" s="490">
        <v>20000</v>
      </c>
      <c r="AO34" s="490"/>
      <c r="AP34" s="490"/>
      <c r="AQ34" s="491"/>
      <c r="AR34" s="14"/>
    </row>
    <row r="35" spans="2:59" ht="15" customHeight="1" x14ac:dyDescent="0.2">
      <c r="B35" s="8"/>
      <c r="C35" s="6" t="s">
        <v>39</v>
      </c>
      <c r="D35" s="7"/>
      <c r="E35" s="7"/>
      <c r="F35" s="7" t="s">
        <v>105</v>
      </c>
      <c r="G35" s="529" t="s">
        <v>9</v>
      </c>
      <c r="H35" s="529"/>
      <c r="I35" s="529"/>
      <c r="J35" s="7" t="s">
        <v>33</v>
      </c>
      <c r="K35" s="497">
        <v>10000</v>
      </c>
      <c r="L35" s="497"/>
      <c r="M35" s="497"/>
      <c r="N35" s="498"/>
      <c r="O35" s="14"/>
      <c r="AE35" s="8"/>
      <c r="AF35" s="6" t="s">
        <v>39</v>
      </c>
      <c r="AG35" s="7"/>
      <c r="AH35" s="7"/>
      <c r="AI35" s="7" t="s">
        <v>105</v>
      </c>
      <c r="AJ35" s="529" t="s">
        <v>9</v>
      </c>
      <c r="AK35" s="529"/>
      <c r="AL35" s="529"/>
      <c r="AM35" s="7" t="s">
        <v>33</v>
      </c>
      <c r="AN35" s="497">
        <v>10000</v>
      </c>
      <c r="AO35" s="497"/>
      <c r="AP35" s="497"/>
      <c r="AQ35" s="498"/>
      <c r="AR35" s="14"/>
    </row>
    <row r="36" spans="2:59" ht="15" customHeight="1" thickBot="1" x14ac:dyDescent="0.25">
      <c r="O36" s="14"/>
      <c r="AR36" s="14"/>
      <c r="BG36" s="15"/>
    </row>
    <row r="37" spans="2:59" ht="18.75" customHeight="1" x14ac:dyDescent="0.2">
      <c r="B37" s="520" t="s">
        <v>98</v>
      </c>
      <c r="C37" s="521"/>
      <c r="D37" s="521" t="s">
        <v>97</v>
      </c>
      <c r="E37" s="521"/>
      <c r="F37" s="521"/>
      <c r="G37" s="521"/>
      <c r="H37" s="521"/>
      <c r="I37" s="521"/>
      <c r="J37" s="29"/>
      <c r="K37" s="29"/>
      <c r="L37" s="521" t="s">
        <v>99</v>
      </c>
      <c r="M37" s="521"/>
      <c r="N37" s="521"/>
      <c r="O37" s="521"/>
      <c r="P37" s="521"/>
      <c r="Q37" s="521"/>
      <c r="R37" s="29"/>
      <c r="S37" s="29"/>
      <c r="T37" s="521" t="s">
        <v>42</v>
      </c>
      <c r="U37" s="521"/>
      <c r="V37" s="521"/>
      <c r="W37" s="521"/>
      <c r="X37" s="521"/>
      <c r="Y37" s="521"/>
      <c r="Z37" s="521"/>
      <c r="AA37" s="521"/>
      <c r="AB37" s="521"/>
      <c r="AC37" s="522"/>
      <c r="AE37" s="520" t="s">
        <v>98</v>
      </c>
      <c r="AF37" s="521"/>
      <c r="AG37" s="521" t="s">
        <v>97</v>
      </c>
      <c r="AH37" s="521"/>
      <c r="AI37" s="521"/>
      <c r="AJ37" s="521"/>
      <c r="AK37" s="521"/>
      <c r="AL37" s="521"/>
      <c r="AM37" s="29"/>
      <c r="AN37" s="29"/>
      <c r="AO37" s="521" t="s">
        <v>99</v>
      </c>
      <c r="AP37" s="521"/>
      <c r="AQ37" s="521"/>
      <c r="AR37" s="521"/>
      <c r="AS37" s="521"/>
      <c r="AT37" s="521"/>
      <c r="AU37" s="29"/>
      <c r="AV37" s="29"/>
      <c r="AW37" s="521" t="s">
        <v>42</v>
      </c>
      <c r="AX37" s="521"/>
      <c r="AY37" s="521"/>
      <c r="AZ37" s="521"/>
      <c r="BA37" s="521"/>
      <c r="BB37" s="521"/>
      <c r="BC37" s="521"/>
      <c r="BD37" s="521"/>
      <c r="BE37" s="521"/>
      <c r="BF37" s="522"/>
    </row>
    <row r="38" spans="2:59" ht="18.75" customHeight="1" x14ac:dyDescent="0.2">
      <c r="B38" s="523" t="str">
        <f>IF(BI27&gt;=5,"A",IF(BI27=4,"B",IF(BI27=3,"C",IF(BI27=2,"D",IF(BI27=1,"E",IF(BI27=0,""))))))</f>
        <v>A</v>
      </c>
      <c r="C38" s="513"/>
      <c r="D38" s="516" t="str">
        <f>IF(B38="A","50,000",IF(B38="B","40,000",IF(B38="C","30,000",IF(B38="D","20,000",IF(B38="E","10,000",IF(B38="","0"))))))</f>
        <v>50,000</v>
      </c>
      <c r="E38" s="516"/>
      <c r="F38" s="516"/>
      <c r="G38" s="516"/>
      <c r="H38" s="513" t="s">
        <v>109</v>
      </c>
      <c r="I38" s="513"/>
      <c r="J38" s="513" t="s">
        <v>100</v>
      </c>
      <c r="K38" s="513"/>
      <c r="L38" s="525" t="str">
        <f>IF(BJ31="〇","10,000","0")</f>
        <v>10,000</v>
      </c>
      <c r="M38" s="525"/>
      <c r="N38" s="525"/>
      <c r="O38" s="525"/>
      <c r="P38" s="527" t="s">
        <v>109</v>
      </c>
      <c r="Q38" s="527"/>
      <c r="R38" s="513" t="s">
        <v>101</v>
      </c>
      <c r="S38" s="513"/>
      <c r="T38" s="515">
        <f>D38+L38</f>
        <v>60000</v>
      </c>
      <c r="U38" s="516"/>
      <c r="V38" s="516"/>
      <c r="W38" s="516"/>
      <c r="X38" s="516"/>
      <c r="Y38" s="516"/>
      <c r="Z38" s="516"/>
      <c r="AA38" s="516"/>
      <c r="AB38" s="513" t="s">
        <v>106</v>
      </c>
      <c r="AC38" s="518"/>
      <c r="AE38" s="523" t="str">
        <f>IF(BK27&gt;=5,"A",IF(BK27=4,"B",IF(BK27=3,"C",IF(BK27=2,"D",IF(BK27=1,"E",IF(BK27=0,""))))))</f>
        <v>A</v>
      </c>
      <c r="AF38" s="513"/>
      <c r="AG38" s="516" t="str">
        <f>IF(AE38="A","50,000",IF(AE38="B","40,000",IF(AE38="C","30,000",IF(AE38="D","20,000",IF(AE38="E","10,000",IF(AE38="","0"))))))</f>
        <v>50,000</v>
      </c>
      <c r="AH38" s="516"/>
      <c r="AI38" s="516"/>
      <c r="AJ38" s="516"/>
      <c r="AK38" s="513" t="s">
        <v>106</v>
      </c>
      <c r="AL38" s="513"/>
      <c r="AM38" s="513" t="s">
        <v>100</v>
      </c>
      <c r="AN38" s="513"/>
      <c r="AO38" s="525" t="str">
        <f>IF(BL31="〇","10,000","0")</f>
        <v>10,000</v>
      </c>
      <c r="AP38" s="525"/>
      <c r="AQ38" s="525"/>
      <c r="AR38" s="525"/>
      <c r="AS38" s="527" t="s">
        <v>106</v>
      </c>
      <c r="AT38" s="527"/>
      <c r="AU38" s="513" t="s">
        <v>101</v>
      </c>
      <c r="AV38" s="513"/>
      <c r="AW38" s="515">
        <f>AG38+AO38</f>
        <v>60000</v>
      </c>
      <c r="AX38" s="515"/>
      <c r="AY38" s="515"/>
      <c r="AZ38" s="515"/>
      <c r="BA38" s="515"/>
      <c r="BB38" s="515"/>
      <c r="BC38" s="515"/>
      <c r="BD38" s="515"/>
      <c r="BE38" s="513" t="s">
        <v>106</v>
      </c>
      <c r="BF38" s="518"/>
    </row>
    <row r="39" spans="2:59" ht="18.75" customHeight="1" thickBot="1" x14ac:dyDescent="0.25">
      <c r="B39" s="524"/>
      <c r="C39" s="514"/>
      <c r="D39" s="517"/>
      <c r="E39" s="517"/>
      <c r="F39" s="517"/>
      <c r="G39" s="517"/>
      <c r="H39" s="514"/>
      <c r="I39" s="514"/>
      <c r="J39" s="514"/>
      <c r="K39" s="514"/>
      <c r="L39" s="526"/>
      <c r="M39" s="526"/>
      <c r="N39" s="526"/>
      <c r="O39" s="526"/>
      <c r="P39" s="528"/>
      <c r="Q39" s="528"/>
      <c r="R39" s="514"/>
      <c r="S39" s="514"/>
      <c r="T39" s="517"/>
      <c r="U39" s="517"/>
      <c r="V39" s="517"/>
      <c r="W39" s="517"/>
      <c r="X39" s="517"/>
      <c r="Y39" s="517"/>
      <c r="Z39" s="517"/>
      <c r="AA39" s="517"/>
      <c r="AB39" s="514"/>
      <c r="AC39" s="519"/>
      <c r="AE39" s="524"/>
      <c r="AF39" s="514"/>
      <c r="AG39" s="517"/>
      <c r="AH39" s="517"/>
      <c r="AI39" s="517"/>
      <c r="AJ39" s="517"/>
      <c r="AK39" s="514"/>
      <c r="AL39" s="514"/>
      <c r="AM39" s="514"/>
      <c r="AN39" s="514"/>
      <c r="AO39" s="526"/>
      <c r="AP39" s="526"/>
      <c r="AQ39" s="526"/>
      <c r="AR39" s="526"/>
      <c r="AS39" s="528"/>
      <c r="AT39" s="528"/>
      <c r="AU39" s="514"/>
      <c r="AV39" s="514"/>
      <c r="AW39" s="530"/>
      <c r="AX39" s="530"/>
      <c r="AY39" s="530"/>
      <c r="AZ39" s="530"/>
      <c r="BA39" s="530"/>
      <c r="BB39" s="530"/>
      <c r="BC39" s="530"/>
      <c r="BD39" s="530"/>
      <c r="BE39" s="514"/>
      <c r="BF39" s="519"/>
    </row>
    <row r="40" spans="2:59" ht="18.75" customHeight="1" x14ac:dyDescent="0.2">
      <c r="B40" s="5"/>
      <c r="C40" s="5"/>
      <c r="D40" s="5"/>
      <c r="E40" s="5"/>
      <c r="F40" s="5"/>
      <c r="G40" s="5"/>
      <c r="H40" s="5"/>
      <c r="I40" s="5"/>
      <c r="J40" s="5"/>
      <c r="K40" s="5"/>
      <c r="L40" s="5"/>
      <c r="M40" s="5"/>
      <c r="N40" s="5"/>
      <c r="O40" s="14"/>
      <c r="AE40" s="5"/>
      <c r="AF40" s="5"/>
      <c r="AG40" s="5"/>
      <c r="AH40" s="5"/>
      <c r="AI40" s="5"/>
      <c r="AJ40" s="5"/>
      <c r="AK40" s="5"/>
      <c r="AL40" s="5"/>
      <c r="AM40" s="5"/>
      <c r="AN40" s="5"/>
      <c r="AO40" s="5"/>
      <c r="AP40" s="5"/>
      <c r="AQ40" s="5"/>
      <c r="AR40" s="14"/>
    </row>
    <row r="41" spans="2:59" ht="18.75" customHeight="1" x14ac:dyDescent="0.2">
      <c r="B41" s="30" t="s">
        <v>103</v>
      </c>
      <c r="C41" s="5"/>
      <c r="D41" s="5"/>
      <c r="E41" s="5"/>
      <c r="F41" s="5"/>
      <c r="G41" s="5"/>
      <c r="H41" s="5"/>
      <c r="I41" s="5"/>
      <c r="J41" s="5"/>
      <c r="K41" s="5"/>
      <c r="L41" s="5"/>
      <c r="M41" s="5"/>
      <c r="N41" s="5"/>
      <c r="O41" s="14"/>
      <c r="AE41" s="30" t="s">
        <v>103</v>
      </c>
      <c r="AF41" s="5"/>
      <c r="AG41" s="5"/>
      <c r="AH41" s="5"/>
      <c r="AI41" s="5"/>
      <c r="AJ41" s="5"/>
      <c r="AK41" s="5"/>
      <c r="AL41" s="5"/>
      <c r="AM41" s="5"/>
      <c r="AN41" s="5"/>
      <c r="AO41" s="5"/>
      <c r="AP41" s="5"/>
      <c r="AQ41" s="5"/>
      <c r="AR41" s="14"/>
    </row>
    <row r="42" spans="2:59" ht="18.75" customHeight="1" x14ac:dyDescent="0.2">
      <c r="B42" s="35"/>
      <c r="C42" s="41" t="s">
        <v>246</v>
      </c>
      <c r="D42" s="5"/>
      <c r="E42" s="5"/>
      <c r="F42" s="5"/>
      <c r="G42" s="5"/>
      <c r="H42" s="5"/>
      <c r="I42" s="5"/>
      <c r="J42" s="5"/>
      <c r="K42" s="5"/>
      <c r="L42" s="5"/>
      <c r="M42" s="5"/>
      <c r="N42" s="5"/>
      <c r="O42" s="14"/>
      <c r="AE42" s="35"/>
      <c r="AF42" s="41" t="s">
        <v>107</v>
      </c>
      <c r="AG42" s="5"/>
      <c r="AH42" s="5"/>
      <c r="AI42" s="5"/>
      <c r="AJ42" s="5"/>
      <c r="AK42" s="5"/>
      <c r="AL42" s="5"/>
      <c r="AM42" s="5"/>
      <c r="AN42" s="5"/>
      <c r="AO42" s="5"/>
      <c r="AP42" s="5"/>
      <c r="AQ42" s="5"/>
      <c r="AR42" s="14"/>
    </row>
    <row r="43" spans="2:59" ht="18.75" customHeight="1" x14ac:dyDescent="0.2">
      <c r="B43" s="35"/>
      <c r="C43" s="41" t="s">
        <v>102</v>
      </c>
      <c r="D43" s="5"/>
      <c r="E43" s="5"/>
      <c r="F43" s="5"/>
      <c r="G43" s="5"/>
      <c r="H43" s="5"/>
      <c r="I43" s="5"/>
      <c r="J43" s="5"/>
      <c r="K43" s="5"/>
      <c r="L43" s="5"/>
      <c r="M43" s="5"/>
      <c r="N43" s="5"/>
      <c r="O43" s="14"/>
      <c r="AE43" s="35"/>
      <c r="AF43" s="41" t="s">
        <v>102</v>
      </c>
      <c r="AG43" s="5"/>
      <c r="AH43" s="5"/>
      <c r="AI43" s="5"/>
      <c r="AJ43" s="5"/>
      <c r="AK43" s="5"/>
      <c r="AL43" s="5"/>
      <c r="AM43" s="5"/>
      <c r="AN43" s="5"/>
      <c r="AO43" s="5"/>
      <c r="AP43" s="5"/>
      <c r="AQ43" s="5"/>
      <c r="AR43" s="14"/>
    </row>
    <row r="44" spans="2:59" ht="18.75" customHeight="1" x14ac:dyDescent="0.2">
      <c r="B44" s="35"/>
      <c r="C44" s="10" t="s">
        <v>104</v>
      </c>
      <c r="O44" s="14"/>
      <c r="AE44" s="35"/>
      <c r="AF44" s="10" t="s">
        <v>104</v>
      </c>
      <c r="AR44" s="14"/>
      <c r="BG44" s="15"/>
    </row>
    <row r="45" spans="2:59" ht="18.75" customHeight="1" x14ac:dyDescent="0.2">
      <c r="B45" s="35"/>
      <c r="C45" s="10" t="s">
        <v>223</v>
      </c>
      <c r="O45" s="14"/>
      <c r="P45" s="14"/>
      <c r="AE45" s="35"/>
      <c r="AF45" s="10" t="s">
        <v>223</v>
      </c>
      <c r="AR45" s="14"/>
      <c r="AS45" s="14"/>
    </row>
    <row r="46" spans="2:59" ht="18.75" customHeight="1" x14ac:dyDescent="0.2">
      <c r="B46" s="5"/>
      <c r="C46" s="5"/>
      <c r="D46" s="5"/>
      <c r="E46" s="5"/>
      <c r="F46" s="5"/>
      <c r="G46" s="14"/>
      <c r="H46" s="14"/>
      <c r="I46" s="14"/>
      <c r="J46" s="14"/>
      <c r="K46" s="14"/>
      <c r="L46" s="14"/>
      <c r="M46" s="14"/>
      <c r="N46" s="14"/>
      <c r="O46" s="14"/>
      <c r="P46" s="14"/>
      <c r="Q46" s="14"/>
      <c r="R46" s="12"/>
      <c r="S46" s="13"/>
      <c r="T46" s="13"/>
      <c r="U46" s="13"/>
      <c r="V46" s="161"/>
      <c r="W46" s="13"/>
      <c r="X46" s="13"/>
      <c r="Y46" s="13"/>
      <c r="Z46" s="13"/>
      <c r="AA46" s="13"/>
      <c r="AB46" s="13"/>
      <c r="AC46" s="13"/>
      <c r="AE46" s="5"/>
      <c r="AF46" s="5"/>
      <c r="AG46" s="5"/>
      <c r="AH46" s="5"/>
      <c r="AI46" s="5"/>
      <c r="AJ46" s="14"/>
      <c r="AK46" s="14"/>
      <c r="AL46" s="14"/>
      <c r="AM46" s="14"/>
      <c r="AN46" s="14"/>
      <c r="AO46" s="14"/>
      <c r="AP46" s="14"/>
      <c r="AQ46" s="14"/>
      <c r="AR46" s="14"/>
      <c r="AS46" s="14"/>
      <c r="AT46" s="14"/>
      <c r="AU46" s="154"/>
      <c r="AV46" s="153"/>
      <c r="AW46" s="153"/>
      <c r="AX46" s="153"/>
      <c r="AY46" s="161"/>
      <c r="AZ46" s="153"/>
      <c r="BA46" s="153"/>
      <c r="BB46" s="153"/>
      <c r="BC46" s="153"/>
      <c r="BD46" s="153"/>
      <c r="BE46" s="153"/>
      <c r="BF46" s="153"/>
      <c r="BG46" s="15"/>
    </row>
  </sheetData>
  <mergeCells count="112">
    <mergeCell ref="AW37:BF37"/>
    <mergeCell ref="AE38:AF39"/>
    <mergeCell ref="AG38:AJ39"/>
    <mergeCell ref="AK38:AL39"/>
    <mergeCell ref="AM38:AN39"/>
    <mergeCell ref="AO38:AR39"/>
    <mergeCell ref="AS38:AT39"/>
    <mergeCell ref="AU38:AV39"/>
    <mergeCell ref="AW38:BD39"/>
    <mergeCell ref="BE38:BF39"/>
    <mergeCell ref="AJ35:AL35"/>
    <mergeCell ref="AN35:AQ35"/>
    <mergeCell ref="AE37:AF37"/>
    <mergeCell ref="AG37:AL37"/>
    <mergeCell ref="AO37:AT37"/>
    <mergeCell ref="AJ32:AL32"/>
    <mergeCell ref="AN32:AQ32"/>
    <mergeCell ref="AJ33:AL33"/>
    <mergeCell ref="AN33:AQ33"/>
    <mergeCell ref="AJ34:AL34"/>
    <mergeCell ref="AN34:AQ34"/>
    <mergeCell ref="AN30:AQ30"/>
    <mergeCell ref="AV30:BB30"/>
    <mergeCell ref="AJ31:AL31"/>
    <mergeCell ref="AN31:AQ31"/>
    <mergeCell ref="BD31:BF31"/>
    <mergeCell ref="AJ22:AU23"/>
    <mergeCell ref="AV22:BF23"/>
    <mergeCell ref="AJ24:AU25"/>
    <mergeCell ref="AV24:BF25"/>
    <mergeCell ref="AG27:AO28"/>
    <mergeCell ref="AW27:BF28"/>
    <mergeCell ref="AV18:BF18"/>
    <mergeCell ref="AV19:BF19"/>
    <mergeCell ref="AJ20:AU21"/>
    <mergeCell ref="AV20:BF21"/>
    <mergeCell ref="AV15:BF15"/>
    <mergeCell ref="AV16:BF16"/>
    <mergeCell ref="AV17:BF17"/>
    <mergeCell ref="AV12:BF12"/>
    <mergeCell ref="AV13:BF13"/>
    <mergeCell ref="AV14:BF14"/>
    <mergeCell ref="AV9:BF9"/>
    <mergeCell ref="AV10:BF10"/>
    <mergeCell ref="AV11:BF11"/>
    <mergeCell ref="AV7:BF7"/>
    <mergeCell ref="AG8:AN8"/>
    <mergeCell ref="AV8:BF8"/>
    <mergeCell ref="AG5:AM5"/>
    <mergeCell ref="AV5:BF5"/>
    <mergeCell ref="AG6:AL6"/>
    <mergeCell ref="AV6:BF6"/>
    <mergeCell ref="AV3:BF3"/>
    <mergeCell ref="AG4:AP4"/>
    <mergeCell ref="AV4:BF4"/>
    <mergeCell ref="R38:S39"/>
    <mergeCell ref="T38:AA39"/>
    <mergeCell ref="AB38:AC39"/>
    <mergeCell ref="B37:C37"/>
    <mergeCell ref="D37:I37"/>
    <mergeCell ref="L37:Q37"/>
    <mergeCell ref="T37:AC37"/>
    <mergeCell ref="B38:C39"/>
    <mergeCell ref="D38:G39"/>
    <mergeCell ref="H38:I39"/>
    <mergeCell ref="J38:K39"/>
    <mergeCell ref="L38:O39"/>
    <mergeCell ref="P38:Q39"/>
    <mergeCell ref="G34:I34"/>
    <mergeCell ref="K34:N34"/>
    <mergeCell ref="G35:I35"/>
    <mergeCell ref="K35:N35"/>
    <mergeCell ref="G32:I32"/>
    <mergeCell ref="K32:N32"/>
    <mergeCell ref="AG7:AN7"/>
    <mergeCell ref="G33:I33"/>
    <mergeCell ref="K33:N33"/>
    <mergeCell ref="S19:AC19"/>
    <mergeCell ref="K30:N30"/>
    <mergeCell ref="S30:Y30"/>
    <mergeCell ref="G31:I31"/>
    <mergeCell ref="K31:N31"/>
    <mergeCell ref="AA31:AC31"/>
    <mergeCell ref="G22:R23"/>
    <mergeCell ref="S22:AC23"/>
    <mergeCell ref="G24:R25"/>
    <mergeCell ref="S24:AC25"/>
    <mergeCell ref="D27:L28"/>
    <mergeCell ref="T27:AC28"/>
    <mergeCell ref="S12:AC12"/>
    <mergeCell ref="S13:AC13"/>
    <mergeCell ref="G20:R21"/>
    <mergeCell ref="S20:AC21"/>
    <mergeCell ref="S14:AC14"/>
    <mergeCell ref="S15:AC15"/>
    <mergeCell ref="S16:AC16"/>
    <mergeCell ref="S17:AC17"/>
    <mergeCell ref="S18:AC18"/>
    <mergeCell ref="S3:AC3"/>
    <mergeCell ref="D4:M4"/>
    <mergeCell ref="S4:AC4"/>
    <mergeCell ref="S9:AC9"/>
    <mergeCell ref="S10:AC10"/>
    <mergeCell ref="S11:AC11"/>
    <mergeCell ref="D7:K7"/>
    <mergeCell ref="S7:AC7"/>
    <mergeCell ref="D8:K8"/>
    <mergeCell ref="S8:AC8"/>
    <mergeCell ref="D5:J5"/>
    <mergeCell ref="S5:AC5"/>
    <mergeCell ref="D6:I6"/>
    <mergeCell ref="S6:AC6"/>
  </mergeCells>
  <phoneticPr fontId="3"/>
  <pageMargins left="0.25" right="0.25" top="0.75" bottom="0.75" header="0.3" footer="0.3"/>
  <pageSetup paperSize="9" scale="86" fitToWidth="0" orientation="portrait" r:id="rId1"/>
  <rowBreaks count="1" manualBreakCount="1">
    <brk id="45" max="16383" man="1"/>
  </rowBreaks>
  <colBreaks count="1" manualBreakCount="1">
    <brk id="29"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xdr:row>
                    <xdr:rowOff>0</xdr:rowOff>
                  </from>
                  <to>
                    <xdr:col>3</xdr:col>
                    <xdr:colOff>106680</xdr:colOff>
                    <xdr:row>2</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30480</xdr:colOff>
                    <xdr:row>2</xdr:row>
                    <xdr:rowOff>228600</xdr:rowOff>
                  </from>
                  <to>
                    <xdr:col>4</xdr:col>
                    <xdr:colOff>99060</xdr:colOff>
                    <xdr:row>3</xdr:row>
                    <xdr:rowOff>228600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22860</xdr:colOff>
                    <xdr:row>4</xdr:row>
                    <xdr:rowOff>0</xdr:rowOff>
                  </from>
                  <to>
                    <xdr:col>4</xdr:col>
                    <xdr:colOff>83820</xdr:colOff>
                    <xdr:row>5</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22860</xdr:colOff>
                    <xdr:row>5</xdr:row>
                    <xdr:rowOff>30480</xdr:rowOff>
                  </from>
                  <to>
                    <xdr:col>4</xdr:col>
                    <xdr:colOff>83820</xdr:colOff>
                    <xdr:row>6</xdr:row>
                    <xdr:rowOff>30480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xdr:col>
                    <xdr:colOff>30480</xdr:colOff>
                    <xdr:row>5</xdr:row>
                    <xdr:rowOff>228600</xdr:rowOff>
                  </from>
                  <to>
                    <xdr:col>4</xdr:col>
                    <xdr:colOff>99060</xdr:colOff>
                    <xdr:row>6</xdr:row>
                    <xdr:rowOff>228600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2</xdr:col>
                    <xdr:colOff>22860</xdr:colOff>
                    <xdr:row>7</xdr:row>
                    <xdr:rowOff>0</xdr:rowOff>
                  </from>
                  <to>
                    <xdr:col>4</xdr:col>
                    <xdr:colOff>83820</xdr:colOff>
                    <xdr:row>8</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2</xdr:col>
                    <xdr:colOff>45720</xdr:colOff>
                    <xdr:row>8</xdr:row>
                    <xdr:rowOff>228600</xdr:rowOff>
                  </from>
                  <to>
                    <xdr:col>4</xdr:col>
                    <xdr:colOff>121920</xdr:colOff>
                    <xdr:row>9</xdr:row>
                    <xdr:rowOff>228600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xdr:col>
                    <xdr:colOff>38100</xdr:colOff>
                    <xdr:row>10</xdr:row>
                    <xdr:rowOff>30480</xdr:rowOff>
                  </from>
                  <to>
                    <xdr:col>4</xdr:col>
                    <xdr:colOff>106680</xdr:colOff>
                    <xdr:row>11</xdr:row>
                    <xdr:rowOff>30480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2</xdr:col>
                    <xdr:colOff>30480</xdr:colOff>
                    <xdr:row>11</xdr:row>
                    <xdr:rowOff>38100</xdr:rowOff>
                  </from>
                  <to>
                    <xdr:col>4</xdr:col>
                    <xdr:colOff>99060</xdr:colOff>
                    <xdr:row>12</xdr:row>
                    <xdr:rowOff>38100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xdr:col>
                    <xdr:colOff>38100</xdr:colOff>
                    <xdr:row>12</xdr:row>
                    <xdr:rowOff>22860</xdr:rowOff>
                  </from>
                  <to>
                    <xdr:col>4</xdr:col>
                    <xdr:colOff>106680</xdr:colOff>
                    <xdr:row>13</xdr:row>
                    <xdr:rowOff>30480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2</xdr:col>
                    <xdr:colOff>30480</xdr:colOff>
                    <xdr:row>13</xdr:row>
                    <xdr:rowOff>30480</xdr:rowOff>
                  </from>
                  <to>
                    <xdr:col>4</xdr:col>
                    <xdr:colOff>99060</xdr:colOff>
                    <xdr:row>14</xdr:row>
                    <xdr:rowOff>30480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xdr:col>
                    <xdr:colOff>38100</xdr:colOff>
                    <xdr:row>14</xdr:row>
                    <xdr:rowOff>22860</xdr:rowOff>
                  </from>
                  <to>
                    <xdr:col>4</xdr:col>
                    <xdr:colOff>106680</xdr:colOff>
                    <xdr:row>15</xdr:row>
                    <xdr:rowOff>30480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2</xdr:col>
                    <xdr:colOff>45720</xdr:colOff>
                    <xdr:row>15</xdr:row>
                    <xdr:rowOff>30480</xdr:rowOff>
                  </from>
                  <to>
                    <xdr:col>4</xdr:col>
                    <xdr:colOff>121920</xdr:colOff>
                    <xdr:row>16</xdr:row>
                    <xdr:rowOff>30480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xdr:col>
                    <xdr:colOff>30480</xdr:colOff>
                    <xdr:row>16</xdr:row>
                    <xdr:rowOff>22860</xdr:rowOff>
                  </from>
                  <to>
                    <xdr:col>4</xdr:col>
                    <xdr:colOff>99060</xdr:colOff>
                    <xdr:row>17</xdr:row>
                    <xdr:rowOff>30480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2</xdr:col>
                    <xdr:colOff>30480</xdr:colOff>
                    <xdr:row>16</xdr:row>
                    <xdr:rowOff>198120</xdr:rowOff>
                  </from>
                  <to>
                    <xdr:col>3</xdr:col>
                    <xdr:colOff>198120</xdr:colOff>
                    <xdr:row>18</xdr:row>
                    <xdr:rowOff>60960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2</xdr:col>
                    <xdr:colOff>38100</xdr:colOff>
                    <xdr:row>18</xdr:row>
                    <xdr:rowOff>190500</xdr:rowOff>
                  </from>
                  <to>
                    <xdr:col>3</xdr:col>
                    <xdr:colOff>220980</xdr:colOff>
                    <xdr:row>20</xdr:row>
                    <xdr:rowOff>60960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2</xdr:col>
                    <xdr:colOff>38100</xdr:colOff>
                    <xdr:row>20</xdr:row>
                    <xdr:rowOff>190500</xdr:rowOff>
                  </from>
                  <to>
                    <xdr:col>3</xdr:col>
                    <xdr:colOff>220980</xdr:colOff>
                    <xdr:row>22</xdr:row>
                    <xdr:rowOff>60960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2</xdr:col>
                    <xdr:colOff>38100</xdr:colOff>
                    <xdr:row>22</xdr:row>
                    <xdr:rowOff>213360</xdr:rowOff>
                  </from>
                  <to>
                    <xdr:col>3</xdr:col>
                    <xdr:colOff>220980</xdr:colOff>
                    <xdr:row>24</xdr:row>
                    <xdr:rowOff>76200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18</xdr:col>
                    <xdr:colOff>30480</xdr:colOff>
                    <xdr:row>29</xdr:row>
                    <xdr:rowOff>114300</xdr:rowOff>
                  </from>
                  <to>
                    <xdr:col>19</xdr:col>
                    <xdr:colOff>198120</xdr:colOff>
                    <xdr:row>31</xdr:row>
                    <xdr:rowOff>76200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xdr:col>
                    <xdr:colOff>38100</xdr:colOff>
                    <xdr:row>40</xdr:row>
                    <xdr:rowOff>198120</xdr:rowOff>
                  </from>
                  <to>
                    <xdr:col>2</xdr:col>
                    <xdr:colOff>7620</xdr:colOff>
                    <xdr:row>42</xdr:row>
                    <xdr:rowOff>60960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xdr:col>
                    <xdr:colOff>45720</xdr:colOff>
                    <xdr:row>41</xdr:row>
                    <xdr:rowOff>182880</xdr:rowOff>
                  </from>
                  <to>
                    <xdr:col>2</xdr:col>
                    <xdr:colOff>15240</xdr:colOff>
                    <xdr:row>43</xdr:row>
                    <xdr:rowOff>45720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xdr:col>
                    <xdr:colOff>38100</xdr:colOff>
                    <xdr:row>42</xdr:row>
                    <xdr:rowOff>182880</xdr:rowOff>
                  </from>
                  <to>
                    <xdr:col>2</xdr:col>
                    <xdr:colOff>0</xdr:colOff>
                    <xdr:row>44</xdr:row>
                    <xdr:rowOff>45720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xdr:col>
                    <xdr:colOff>38100</xdr:colOff>
                    <xdr:row>43</xdr:row>
                    <xdr:rowOff>190500</xdr:rowOff>
                  </from>
                  <to>
                    <xdr:col>1</xdr:col>
                    <xdr:colOff>251460</xdr:colOff>
                    <xdr:row>45</xdr:row>
                    <xdr:rowOff>60960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31</xdr:col>
                    <xdr:colOff>30480</xdr:colOff>
                    <xdr:row>2</xdr:row>
                    <xdr:rowOff>228600</xdr:rowOff>
                  </from>
                  <to>
                    <xdr:col>32</xdr:col>
                    <xdr:colOff>0</xdr:colOff>
                    <xdr:row>4</xdr:row>
                    <xdr:rowOff>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31</xdr:col>
                    <xdr:colOff>22860</xdr:colOff>
                    <xdr:row>4</xdr:row>
                    <xdr:rowOff>0</xdr:rowOff>
                  </from>
                  <to>
                    <xdr:col>32</xdr:col>
                    <xdr:colOff>38100</xdr:colOff>
                    <xdr:row>5</xdr:row>
                    <xdr:rowOff>22860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31</xdr:col>
                    <xdr:colOff>22860</xdr:colOff>
                    <xdr:row>5</xdr:row>
                    <xdr:rowOff>30480</xdr:rowOff>
                  </from>
                  <to>
                    <xdr:col>31</xdr:col>
                    <xdr:colOff>266700</xdr:colOff>
                    <xdr:row>6</xdr:row>
                    <xdr:rowOff>7620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31</xdr:col>
                    <xdr:colOff>30480</xdr:colOff>
                    <xdr:row>5</xdr:row>
                    <xdr:rowOff>228600</xdr:rowOff>
                  </from>
                  <to>
                    <xdr:col>31</xdr:col>
                    <xdr:colOff>266700</xdr:colOff>
                    <xdr:row>6</xdr:row>
                    <xdr:rowOff>220980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31</xdr:col>
                    <xdr:colOff>22860</xdr:colOff>
                    <xdr:row>7</xdr:row>
                    <xdr:rowOff>0</xdr:rowOff>
                  </from>
                  <to>
                    <xdr:col>31</xdr:col>
                    <xdr:colOff>259080</xdr:colOff>
                    <xdr:row>8</xdr:row>
                    <xdr:rowOff>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31</xdr:col>
                    <xdr:colOff>45720</xdr:colOff>
                    <xdr:row>8</xdr:row>
                    <xdr:rowOff>228600</xdr:rowOff>
                  </from>
                  <to>
                    <xdr:col>32</xdr:col>
                    <xdr:colOff>22860</xdr:colOff>
                    <xdr:row>10</xdr:row>
                    <xdr:rowOff>38100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31</xdr:col>
                    <xdr:colOff>38100</xdr:colOff>
                    <xdr:row>10</xdr:row>
                    <xdr:rowOff>30480</xdr:rowOff>
                  </from>
                  <to>
                    <xdr:col>32</xdr:col>
                    <xdr:colOff>60960</xdr:colOff>
                    <xdr:row>11</xdr:row>
                    <xdr:rowOff>22860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31</xdr:col>
                    <xdr:colOff>30480</xdr:colOff>
                    <xdr:row>11</xdr:row>
                    <xdr:rowOff>38100</xdr:rowOff>
                  </from>
                  <to>
                    <xdr:col>32</xdr:col>
                    <xdr:colOff>60960</xdr:colOff>
                    <xdr:row>12</xdr:row>
                    <xdr:rowOff>22860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31</xdr:col>
                    <xdr:colOff>38100</xdr:colOff>
                    <xdr:row>12</xdr:row>
                    <xdr:rowOff>22860</xdr:rowOff>
                  </from>
                  <to>
                    <xdr:col>32</xdr:col>
                    <xdr:colOff>60960</xdr:colOff>
                    <xdr:row>13</xdr:row>
                    <xdr:rowOff>0</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31</xdr:col>
                    <xdr:colOff>30480</xdr:colOff>
                    <xdr:row>13</xdr:row>
                    <xdr:rowOff>30480</xdr:rowOff>
                  </from>
                  <to>
                    <xdr:col>32</xdr:col>
                    <xdr:colOff>22860</xdr:colOff>
                    <xdr:row>14</xdr:row>
                    <xdr:rowOff>22860</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31</xdr:col>
                    <xdr:colOff>38100</xdr:colOff>
                    <xdr:row>14</xdr:row>
                    <xdr:rowOff>22860</xdr:rowOff>
                  </from>
                  <to>
                    <xdr:col>32</xdr:col>
                    <xdr:colOff>60960</xdr:colOff>
                    <xdr:row>15</xdr:row>
                    <xdr:rowOff>7620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31</xdr:col>
                    <xdr:colOff>38100</xdr:colOff>
                    <xdr:row>15</xdr:row>
                    <xdr:rowOff>30480</xdr:rowOff>
                  </from>
                  <to>
                    <xdr:col>32</xdr:col>
                    <xdr:colOff>7620</xdr:colOff>
                    <xdr:row>16</xdr:row>
                    <xdr:rowOff>30480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31</xdr:col>
                    <xdr:colOff>30480</xdr:colOff>
                    <xdr:row>16</xdr:row>
                    <xdr:rowOff>22860</xdr:rowOff>
                  </from>
                  <to>
                    <xdr:col>32</xdr:col>
                    <xdr:colOff>7620</xdr:colOff>
                    <xdr:row>17</xdr:row>
                    <xdr:rowOff>30480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31</xdr:col>
                    <xdr:colOff>30480</xdr:colOff>
                    <xdr:row>16</xdr:row>
                    <xdr:rowOff>198120</xdr:rowOff>
                  </from>
                  <to>
                    <xdr:col>32</xdr:col>
                    <xdr:colOff>60960</xdr:colOff>
                    <xdr:row>18</xdr:row>
                    <xdr:rowOff>60960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31</xdr:col>
                    <xdr:colOff>38100</xdr:colOff>
                    <xdr:row>18</xdr:row>
                    <xdr:rowOff>190500</xdr:rowOff>
                  </from>
                  <to>
                    <xdr:col>32</xdr:col>
                    <xdr:colOff>38100</xdr:colOff>
                    <xdr:row>20</xdr:row>
                    <xdr:rowOff>60960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31</xdr:col>
                    <xdr:colOff>38100</xdr:colOff>
                    <xdr:row>20</xdr:row>
                    <xdr:rowOff>190500</xdr:rowOff>
                  </from>
                  <to>
                    <xdr:col>32</xdr:col>
                    <xdr:colOff>60960</xdr:colOff>
                    <xdr:row>22</xdr:row>
                    <xdr:rowOff>60960</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31</xdr:col>
                    <xdr:colOff>38100</xdr:colOff>
                    <xdr:row>22</xdr:row>
                    <xdr:rowOff>213360</xdr:rowOff>
                  </from>
                  <to>
                    <xdr:col>32</xdr:col>
                    <xdr:colOff>38100</xdr:colOff>
                    <xdr:row>24</xdr:row>
                    <xdr:rowOff>76200</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47</xdr:col>
                    <xdr:colOff>30480</xdr:colOff>
                    <xdr:row>29</xdr:row>
                    <xdr:rowOff>114300</xdr:rowOff>
                  </from>
                  <to>
                    <xdr:col>48</xdr:col>
                    <xdr:colOff>60960</xdr:colOff>
                    <xdr:row>31</xdr:row>
                    <xdr:rowOff>76200</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30</xdr:col>
                    <xdr:colOff>38100</xdr:colOff>
                    <xdr:row>40</xdr:row>
                    <xdr:rowOff>198120</xdr:rowOff>
                  </from>
                  <to>
                    <xdr:col>30</xdr:col>
                    <xdr:colOff>266700</xdr:colOff>
                    <xdr:row>42</xdr:row>
                    <xdr:rowOff>60960</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30</xdr:col>
                    <xdr:colOff>45720</xdr:colOff>
                    <xdr:row>41</xdr:row>
                    <xdr:rowOff>182880</xdr:rowOff>
                  </from>
                  <to>
                    <xdr:col>30</xdr:col>
                    <xdr:colOff>266700</xdr:colOff>
                    <xdr:row>43</xdr:row>
                    <xdr:rowOff>45720</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30</xdr:col>
                    <xdr:colOff>38100</xdr:colOff>
                    <xdr:row>42</xdr:row>
                    <xdr:rowOff>182880</xdr:rowOff>
                  </from>
                  <to>
                    <xdr:col>31</xdr:col>
                    <xdr:colOff>7620</xdr:colOff>
                    <xdr:row>44</xdr:row>
                    <xdr:rowOff>45720</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30</xdr:col>
                    <xdr:colOff>38100</xdr:colOff>
                    <xdr:row>43</xdr:row>
                    <xdr:rowOff>190500</xdr:rowOff>
                  </from>
                  <to>
                    <xdr:col>31</xdr:col>
                    <xdr:colOff>7620</xdr:colOff>
                    <xdr:row>45</xdr:row>
                    <xdr:rowOff>60960</xdr:rowOff>
                  </to>
                </anchor>
              </controlPr>
            </control>
          </mc:Choice>
        </mc:AlternateContent>
        <mc:AlternateContent xmlns:mc="http://schemas.openxmlformats.org/markup-compatibility/2006">
          <mc:Choice Requires="x14">
            <control shapeId="6192" r:id="rId49" name="Check Box 48">
              <controlPr defaultSize="0" autoFill="0" autoLine="0" autoPict="0">
                <anchor moveWithCells="1">
                  <from>
                    <xdr:col>30</xdr:col>
                    <xdr:colOff>7620</xdr:colOff>
                    <xdr:row>1</xdr:row>
                    <xdr:rowOff>7620</xdr:rowOff>
                  </from>
                  <to>
                    <xdr:col>31</xdr:col>
                    <xdr:colOff>22860</xdr:colOff>
                    <xdr:row>2</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BN48"/>
  <sheetViews>
    <sheetView view="pageLayout" topLeftCell="S1" zoomScaleNormal="100" zoomScaleSheetLayoutView="80" workbookViewId="0">
      <selection activeCell="BE40" sqref="BE40:BF41"/>
    </sheetView>
  </sheetViews>
  <sheetFormatPr defaultColWidth="9" defaultRowHeight="13.2" x14ac:dyDescent="0.45"/>
  <cols>
    <col min="1" max="2" width="3.59765625" style="10" customWidth="1"/>
    <col min="3" max="3" width="5" style="10" customWidth="1"/>
    <col min="4" max="58" width="3.59765625" style="10" customWidth="1"/>
    <col min="59" max="59" width="10.3984375" style="10" customWidth="1"/>
    <col min="60" max="60" width="3.19921875" style="10" bestFit="1" customWidth="1"/>
    <col min="61" max="61" width="10.3984375" style="10" bestFit="1" customWidth="1"/>
    <col min="62" max="62" width="3.19921875" style="10" bestFit="1" customWidth="1"/>
    <col min="63" max="65" width="8.59765625" style="10" customWidth="1"/>
    <col min="66" max="101" width="3.59765625" style="10" customWidth="1"/>
    <col min="102" max="16384" width="9" style="10"/>
  </cols>
  <sheetData>
    <row r="1" spans="1:66" ht="27.75" customHeight="1" x14ac:dyDescent="0.45">
      <c r="A1" s="11" t="s">
        <v>1</v>
      </c>
      <c r="B1" s="9"/>
      <c r="X1" s="166"/>
      <c r="Y1" s="166" t="s">
        <v>190</v>
      </c>
      <c r="AD1" s="11" t="s">
        <v>1</v>
      </c>
      <c r="AE1" s="9"/>
      <c r="BB1" s="166" t="s">
        <v>190</v>
      </c>
    </row>
    <row r="2" spans="1:66" ht="18.75" customHeight="1" x14ac:dyDescent="0.45">
      <c r="B2" s="67" t="s">
        <v>10</v>
      </c>
      <c r="C2" s="68" t="s">
        <v>16</v>
      </c>
      <c r="D2" s="52"/>
      <c r="E2" s="52"/>
      <c r="F2" s="52"/>
      <c r="G2" s="52"/>
      <c r="H2" s="52"/>
      <c r="I2" s="52"/>
      <c r="J2" s="52"/>
      <c r="K2" s="52"/>
      <c r="L2" s="52"/>
      <c r="M2" s="52"/>
      <c r="N2" s="52"/>
      <c r="O2" s="52"/>
      <c r="P2" s="52"/>
      <c r="Q2" s="52"/>
      <c r="R2" s="52"/>
      <c r="S2" s="52"/>
      <c r="T2" s="52"/>
      <c r="U2" s="52"/>
      <c r="V2" s="52"/>
      <c r="W2" s="52"/>
      <c r="X2" s="52"/>
      <c r="Y2" s="52"/>
      <c r="Z2" s="52"/>
      <c r="AA2" s="52"/>
      <c r="AB2" s="52"/>
      <c r="AC2" s="53"/>
      <c r="AE2" s="67" t="s">
        <v>10</v>
      </c>
      <c r="AF2" s="68" t="s">
        <v>16</v>
      </c>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3"/>
      <c r="BG2" s="41" t="s">
        <v>182</v>
      </c>
      <c r="BI2" s="10" t="s">
        <v>183</v>
      </c>
      <c r="BN2" s="41"/>
    </row>
    <row r="3" spans="1:66" ht="18.75" customHeight="1" x14ac:dyDescent="0.45">
      <c r="B3" s="54"/>
      <c r="C3" s="55"/>
      <c r="D3" s="56" t="s">
        <v>62</v>
      </c>
      <c r="E3" s="56"/>
      <c r="F3" s="56"/>
      <c r="G3" s="56"/>
      <c r="H3" s="56"/>
      <c r="I3" s="56"/>
      <c r="J3" s="56"/>
      <c r="K3" s="56"/>
      <c r="L3" s="56"/>
      <c r="M3" s="56"/>
      <c r="N3" s="56"/>
      <c r="O3" s="56"/>
      <c r="P3" s="56"/>
      <c r="Q3" s="56"/>
      <c r="R3" s="56"/>
      <c r="S3" s="56"/>
      <c r="T3" s="56"/>
      <c r="U3" s="56"/>
      <c r="V3" s="56"/>
      <c r="W3" s="56"/>
      <c r="X3" s="56"/>
      <c r="Y3" s="56"/>
      <c r="Z3" s="56"/>
      <c r="AA3" s="56"/>
      <c r="AB3" s="56"/>
      <c r="AC3" s="57"/>
      <c r="AE3" s="54"/>
      <c r="AF3" s="55"/>
      <c r="AG3" s="56" t="s">
        <v>62</v>
      </c>
      <c r="AH3" s="56"/>
      <c r="AI3" s="56"/>
      <c r="AJ3" s="56"/>
      <c r="AK3" s="56"/>
      <c r="AL3" s="56"/>
      <c r="AM3" s="56"/>
      <c r="AN3" s="56"/>
      <c r="AO3" s="56"/>
      <c r="AP3" s="56"/>
      <c r="AQ3" s="56"/>
      <c r="AR3" s="56"/>
      <c r="AS3" s="56"/>
      <c r="AT3" s="56"/>
      <c r="AU3" s="56"/>
      <c r="AV3" s="56"/>
      <c r="AW3" s="56"/>
      <c r="AX3" s="56"/>
      <c r="AY3" s="56"/>
      <c r="AZ3" s="56"/>
      <c r="BA3" s="56"/>
      <c r="BB3" s="56"/>
      <c r="BC3" s="56"/>
      <c r="BD3" s="56"/>
      <c r="BE3" s="56"/>
      <c r="BF3" s="57"/>
      <c r="BG3" s="10" t="b">
        <v>1</v>
      </c>
      <c r="BH3" s="10" t="str">
        <f>IF(BG3=TRUE,"〇","×")</f>
        <v>〇</v>
      </c>
      <c r="BI3" s="10" t="b">
        <v>1</v>
      </c>
      <c r="BJ3" s="10" t="str">
        <f>IF(BI3=TRUE,"〇","×")</f>
        <v>〇</v>
      </c>
    </row>
    <row r="4" spans="1:66" ht="18.75" customHeight="1" x14ac:dyDescent="0.45">
      <c r="B4" s="276"/>
      <c r="C4" s="55"/>
      <c r="D4" s="56" t="s">
        <v>61</v>
      </c>
      <c r="E4" s="56"/>
      <c r="F4" s="56"/>
      <c r="G4" s="56"/>
      <c r="H4" s="56"/>
      <c r="I4" s="56"/>
      <c r="J4" s="56"/>
      <c r="K4" s="56"/>
      <c r="L4" s="56"/>
      <c r="M4" s="56"/>
      <c r="N4" s="56"/>
      <c r="O4" s="56"/>
      <c r="P4" s="56"/>
      <c r="Q4" s="56"/>
      <c r="R4" s="56"/>
      <c r="S4" s="56"/>
      <c r="T4" s="56"/>
      <c r="U4" s="56"/>
      <c r="V4" s="56"/>
      <c r="W4" s="56"/>
      <c r="X4" s="56"/>
      <c r="Y4" s="56"/>
      <c r="Z4" s="56"/>
      <c r="AA4" s="56"/>
      <c r="AB4" s="56"/>
      <c r="AC4" s="57"/>
      <c r="AE4" s="54"/>
      <c r="AF4" s="55"/>
      <c r="AG4" s="56" t="s">
        <v>61</v>
      </c>
      <c r="AH4" s="56"/>
      <c r="AI4" s="56"/>
      <c r="AJ4" s="56"/>
      <c r="AK4" s="56"/>
      <c r="AL4" s="56"/>
      <c r="AM4" s="56"/>
      <c r="AN4" s="56"/>
      <c r="AO4" s="56"/>
      <c r="AP4" s="56"/>
      <c r="AQ4" s="56"/>
      <c r="AR4" s="56"/>
      <c r="AS4" s="56"/>
      <c r="AT4" s="56"/>
      <c r="AU4" s="56"/>
      <c r="AV4" s="56"/>
      <c r="AW4" s="56"/>
      <c r="AX4" s="56"/>
      <c r="AY4" s="56"/>
      <c r="AZ4" s="56"/>
      <c r="BA4" s="56"/>
      <c r="BB4" s="56"/>
      <c r="BC4" s="56"/>
      <c r="BD4" s="56"/>
      <c r="BE4" s="56"/>
      <c r="BF4" s="57"/>
      <c r="BG4" s="10" t="b">
        <v>1</v>
      </c>
      <c r="BH4" s="10" t="str">
        <f t="shared" ref="BH4:BH7" si="0">IF(BG4=TRUE,"〇","×")</f>
        <v>〇</v>
      </c>
      <c r="BI4" s="10" t="b">
        <v>1</v>
      </c>
      <c r="BJ4" s="10" t="str">
        <f t="shared" ref="BJ4:BJ18" si="1">IF(BI4=TRUE,"〇","×")</f>
        <v>〇</v>
      </c>
    </row>
    <row r="5" spans="1:66" ht="18.75" customHeight="1" x14ac:dyDescent="0.45">
      <c r="B5" s="54"/>
      <c r="C5" s="55"/>
      <c r="D5" s="56" t="s">
        <v>63</v>
      </c>
      <c r="E5" s="56"/>
      <c r="F5" s="56"/>
      <c r="G5" s="56"/>
      <c r="H5" s="56"/>
      <c r="I5" s="56"/>
      <c r="J5" s="56"/>
      <c r="K5" s="56"/>
      <c r="L5" s="56"/>
      <c r="M5" s="56"/>
      <c r="N5" s="56"/>
      <c r="O5" s="56"/>
      <c r="P5" s="56"/>
      <c r="Q5" s="56"/>
      <c r="R5" s="56"/>
      <c r="S5" s="56"/>
      <c r="T5" s="56"/>
      <c r="U5" s="56"/>
      <c r="V5" s="56"/>
      <c r="W5" s="56"/>
      <c r="X5" s="56"/>
      <c r="Y5" s="56"/>
      <c r="Z5" s="56"/>
      <c r="AA5" s="56"/>
      <c r="AB5" s="56"/>
      <c r="AC5" s="57"/>
      <c r="AE5" s="54"/>
      <c r="AF5" s="55"/>
      <c r="AG5" s="56" t="s">
        <v>63</v>
      </c>
      <c r="AH5" s="56"/>
      <c r="AI5" s="56"/>
      <c r="AJ5" s="56"/>
      <c r="AK5" s="56"/>
      <c r="AL5" s="56"/>
      <c r="AM5" s="56"/>
      <c r="AN5" s="56"/>
      <c r="AO5" s="56"/>
      <c r="AP5" s="56"/>
      <c r="AQ5" s="56"/>
      <c r="AR5" s="56"/>
      <c r="AS5" s="56"/>
      <c r="AT5" s="56"/>
      <c r="AU5" s="56"/>
      <c r="AV5" s="56"/>
      <c r="AW5" s="56"/>
      <c r="AX5" s="56"/>
      <c r="AY5" s="56"/>
      <c r="AZ5" s="56"/>
      <c r="BA5" s="56"/>
      <c r="BB5" s="56"/>
      <c r="BC5" s="56"/>
      <c r="BD5" s="56"/>
      <c r="BE5" s="56"/>
      <c r="BF5" s="57"/>
      <c r="BG5" s="10" t="b">
        <v>1</v>
      </c>
      <c r="BH5" s="10" t="str">
        <f t="shared" si="0"/>
        <v>〇</v>
      </c>
      <c r="BI5" s="10" t="b">
        <v>0</v>
      </c>
      <c r="BJ5" s="10" t="str">
        <f t="shared" si="1"/>
        <v>×</v>
      </c>
    </row>
    <row r="6" spans="1:66" ht="18.75" customHeight="1" x14ac:dyDescent="0.45">
      <c r="B6" s="54"/>
      <c r="C6" s="55"/>
      <c r="D6" s="56" t="s">
        <v>64</v>
      </c>
      <c r="E6" s="56"/>
      <c r="F6" s="56"/>
      <c r="G6" s="56"/>
      <c r="H6" s="56"/>
      <c r="I6" s="56"/>
      <c r="J6" s="56"/>
      <c r="K6" s="56"/>
      <c r="L6" s="56"/>
      <c r="M6" s="56"/>
      <c r="N6" s="56"/>
      <c r="O6" s="56"/>
      <c r="P6" s="56"/>
      <c r="Q6" s="56"/>
      <c r="R6" s="56"/>
      <c r="S6" s="56"/>
      <c r="T6" s="56"/>
      <c r="U6" s="56"/>
      <c r="V6" s="56"/>
      <c r="W6" s="56"/>
      <c r="X6" s="56"/>
      <c r="Y6" s="56"/>
      <c r="Z6" s="56"/>
      <c r="AA6" s="56"/>
      <c r="AB6" s="56"/>
      <c r="AC6" s="57"/>
      <c r="AE6" s="54"/>
      <c r="AF6" s="55"/>
      <c r="AG6" s="56" t="s">
        <v>64</v>
      </c>
      <c r="AH6" s="56"/>
      <c r="AI6" s="56"/>
      <c r="AJ6" s="56"/>
      <c r="AK6" s="56"/>
      <c r="AL6" s="56"/>
      <c r="AM6" s="56"/>
      <c r="AN6" s="56"/>
      <c r="AO6" s="56"/>
      <c r="AP6" s="56"/>
      <c r="AQ6" s="56"/>
      <c r="AR6" s="56"/>
      <c r="AS6" s="56"/>
      <c r="AT6" s="56"/>
      <c r="AU6" s="56"/>
      <c r="AV6" s="56"/>
      <c r="AW6" s="56"/>
      <c r="AX6" s="56"/>
      <c r="AY6" s="56"/>
      <c r="AZ6" s="56"/>
      <c r="BA6" s="56"/>
      <c r="BB6" s="56"/>
      <c r="BC6" s="56"/>
      <c r="BD6" s="56"/>
      <c r="BE6" s="56"/>
      <c r="BF6" s="57"/>
      <c r="BG6" s="10" t="b">
        <v>1</v>
      </c>
      <c r="BH6" s="10" t="str">
        <f t="shared" si="0"/>
        <v>〇</v>
      </c>
      <c r="BI6" s="10" t="b">
        <v>0</v>
      </c>
      <c r="BJ6" s="10" t="str">
        <f t="shared" si="1"/>
        <v>×</v>
      </c>
    </row>
    <row r="7" spans="1:66" ht="18.75" customHeight="1" x14ac:dyDescent="0.45">
      <c r="B7" s="54"/>
      <c r="C7" s="221"/>
      <c r="D7" s="64" t="s">
        <v>65</v>
      </c>
      <c r="E7" s="64"/>
      <c r="F7" s="64"/>
      <c r="G7" s="64"/>
      <c r="H7" s="64"/>
      <c r="I7" s="64"/>
      <c r="J7" s="64"/>
      <c r="K7" s="64"/>
      <c r="L7" s="64"/>
      <c r="M7" s="64"/>
      <c r="N7" s="64"/>
      <c r="O7" s="64"/>
      <c r="P7" s="64"/>
      <c r="Q7" s="64"/>
      <c r="R7" s="64"/>
      <c r="S7" s="64"/>
      <c r="T7" s="64"/>
      <c r="U7" s="64"/>
      <c r="V7" s="64"/>
      <c r="W7" s="64"/>
      <c r="X7" s="64"/>
      <c r="Y7" s="64"/>
      <c r="Z7" s="64"/>
      <c r="AA7" s="64"/>
      <c r="AB7" s="64"/>
      <c r="AC7" s="136"/>
      <c r="AE7" s="54"/>
      <c r="AF7" s="223"/>
      <c r="AG7" s="64" t="s">
        <v>65</v>
      </c>
      <c r="AH7" s="64"/>
      <c r="AI7" s="64"/>
      <c r="AJ7" s="64"/>
      <c r="AK7" s="64"/>
      <c r="AL7" s="64"/>
      <c r="AM7" s="64"/>
      <c r="AN7" s="64"/>
      <c r="AO7" s="64"/>
      <c r="AP7" s="64"/>
      <c r="AQ7" s="64"/>
      <c r="AR7" s="64"/>
      <c r="AS7" s="64"/>
      <c r="AT7" s="64"/>
      <c r="AU7" s="64"/>
      <c r="AV7" s="64"/>
      <c r="AW7" s="64"/>
      <c r="AX7" s="64"/>
      <c r="AY7" s="64"/>
      <c r="AZ7" s="64"/>
      <c r="BA7" s="64"/>
      <c r="BB7" s="64"/>
      <c r="BC7" s="64"/>
      <c r="BD7" s="64"/>
      <c r="BE7" s="64"/>
      <c r="BF7" s="136"/>
      <c r="BG7" s="10" t="b">
        <v>1</v>
      </c>
      <c r="BH7" s="10" t="str">
        <f t="shared" si="0"/>
        <v>〇</v>
      </c>
      <c r="BI7" s="10" t="b">
        <v>1</v>
      </c>
      <c r="BJ7" s="10" t="str">
        <f t="shared" si="1"/>
        <v>〇</v>
      </c>
    </row>
    <row r="8" spans="1:66" ht="18.75" customHeight="1" x14ac:dyDescent="0.45">
      <c r="B8" s="58"/>
      <c r="C8" s="59"/>
      <c r="D8" s="60" t="s">
        <v>66</v>
      </c>
      <c r="E8" s="60"/>
      <c r="F8" s="60"/>
      <c r="G8" s="60"/>
      <c r="H8" s="60"/>
      <c r="I8" s="60"/>
      <c r="J8" s="60"/>
      <c r="K8" s="60"/>
      <c r="L8" s="60"/>
      <c r="M8" s="60"/>
      <c r="N8" s="60"/>
      <c r="O8" s="60"/>
      <c r="P8" s="60"/>
      <c r="Q8" s="60"/>
      <c r="R8" s="60"/>
      <c r="S8" s="60"/>
      <c r="T8" s="60"/>
      <c r="U8" s="60"/>
      <c r="V8" s="60"/>
      <c r="W8" s="60"/>
      <c r="X8" s="60"/>
      <c r="Y8" s="60"/>
      <c r="Z8" s="60"/>
      <c r="AA8" s="60"/>
      <c r="AB8" s="60"/>
      <c r="AC8" s="61"/>
      <c r="AE8" s="58"/>
      <c r="AF8" s="59"/>
      <c r="AG8" s="60" t="s">
        <v>66</v>
      </c>
      <c r="AH8" s="60"/>
      <c r="AI8" s="60"/>
      <c r="AJ8" s="60"/>
      <c r="AK8" s="60"/>
      <c r="AL8" s="60"/>
      <c r="AM8" s="60"/>
      <c r="AN8" s="60"/>
      <c r="AO8" s="60"/>
      <c r="AP8" s="60"/>
      <c r="AQ8" s="60"/>
      <c r="AR8" s="60"/>
      <c r="AS8" s="60"/>
      <c r="AT8" s="60"/>
      <c r="AU8" s="60"/>
      <c r="AV8" s="60"/>
      <c r="AW8" s="60"/>
      <c r="AX8" s="60"/>
      <c r="AY8" s="60"/>
      <c r="AZ8" s="60"/>
      <c r="BA8" s="60"/>
      <c r="BB8" s="60"/>
      <c r="BC8" s="60"/>
      <c r="BD8" s="60"/>
      <c r="BE8" s="60"/>
      <c r="BF8" s="61"/>
      <c r="BG8" s="10" t="b">
        <v>0</v>
      </c>
      <c r="BH8" s="10" t="str">
        <f>IF(BG8=TRUE,"〇","×")</f>
        <v>×</v>
      </c>
      <c r="BI8" s="10" t="b">
        <v>0</v>
      </c>
      <c r="BJ8" s="10" t="str">
        <f t="shared" si="1"/>
        <v>×</v>
      </c>
    </row>
    <row r="9" spans="1:66" ht="18.75" customHeight="1" x14ac:dyDescent="0.45">
      <c r="B9" s="67" t="s">
        <v>14</v>
      </c>
      <c r="C9" s="68" t="s">
        <v>17</v>
      </c>
      <c r="D9" s="52"/>
      <c r="E9" s="52"/>
      <c r="F9" s="52"/>
      <c r="G9" s="52"/>
      <c r="H9" s="52"/>
      <c r="I9" s="52"/>
      <c r="J9" s="52"/>
      <c r="K9" s="52"/>
      <c r="L9" s="52"/>
      <c r="M9" s="52"/>
      <c r="N9" s="52"/>
      <c r="O9" s="52"/>
      <c r="P9" s="52"/>
      <c r="Q9" s="52"/>
      <c r="R9" s="52"/>
      <c r="S9" s="52"/>
      <c r="T9" s="52"/>
      <c r="U9" s="52"/>
      <c r="V9" s="52"/>
      <c r="W9" s="52"/>
      <c r="X9" s="52"/>
      <c r="Y9" s="52"/>
      <c r="Z9" s="52"/>
      <c r="AA9" s="52"/>
      <c r="AB9" s="52"/>
      <c r="AC9" s="53"/>
      <c r="AE9" s="67" t="s">
        <v>14</v>
      </c>
      <c r="AF9" s="68" t="s">
        <v>17</v>
      </c>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3"/>
    </row>
    <row r="10" spans="1:66" ht="18.75" customHeight="1" x14ac:dyDescent="0.45">
      <c r="B10" s="54"/>
      <c r="C10" s="55"/>
      <c r="D10" s="56" t="s">
        <v>67</v>
      </c>
      <c r="E10" s="56"/>
      <c r="F10" s="56"/>
      <c r="G10" s="56"/>
      <c r="H10" s="56"/>
      <c r="I10" s="56"/>
      <c r="J10" s="56"/>
      <c r="K10" s="56"/>
      <c r="L10" s="56"/>
      <c r="M10" s="56"/>
      <c r="N10" s="56"/>
      <c r="O10" s="56"/>
      <c r="P10" s="56"/>
      <c r="Q10" s="56"/>
      <c r="R10" s="56"/>
      <c r="S10" s="56"/>
      <c r="T10" s="56"/>
      <c r="U10" s="56"/>
      <c r="V10" s="56"/>
      <c r="W10" s="56"/>
      <c r="X10" s="56"/>
      <c r="Y10" s="56"/>
      <c r="Z10" s="56"/>
      <c r="AA10" s="56"/>
      <c r="AB10" s="56"/>
      <c r="AC10" s="57"/>
      <c r="AE10" s="54"/>
      <c r="AF10" s="55"/>
      <c r="AG10" s="56" t="s">
        <v>67</v>
      </c>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7"/>
      <c r="BG10" s="10" t="b">
        <v>0</v>
      </c>
      <c r="BH10" s="10" t="str">
        <f t="shared" ref="BH10:BH16" si="2">IF(BG10=TRUE,"〇","×")</f>
        <v>×</v>
      </c>
      <c r="BI10" s="10" t="b">
        <v>1</v>
      </c>
      <c r="BJ10" s="10" t="str">
        <f t="shared" si="1"/>
        <v>〇</v>
      </c>
    </row>
    <row r="11" spans="1:66" ht="18.75" customHeight="1" x14ac:dyDescent="0.45">
      <c r="B11" s="54"/>
      <c r="C11" s="55"/>
      <c r="D11" s="56" t="s">
        <v>68</v>
      </c>
      <c r="E11" s="56"/>
      <c r="F11" s="56"/>
      <c r="G11" s="56"/>
      <c r="H11" s="56"/>
      <c r="I11" s="56"/>
      <c r="J11" s="56"/>
      <c r="K11" s="56"/>
      <c r="L11" s="56"/>
      <c r="M11" s="56"/>
      <c r="N11" s="56"/>
      <c r="O11" s="56"/>
      <c r="P11" s="56"/>
      <c r="Q11" s="56"/>
      <c r="R11" s="56"/>
      <c r="S11" s="56"/>
      <c r="T11" s="56"/>
      <c r="U11" s="56"/>
      <c r="V11" s="56"/>
      <c r="W11" s="56"/>
      <c r="X11" s="56"/>
      <c r="Y11" s="56"/>
      <c r="Z11" s="56"/>
      <c r="AA11" s="56"/>
      <c r="AB11" s="56"/>
      <c r="AC11" s="57"/>
      <c r="AE11" s="54"/>
      <c r="AF11" s="55"/>
      <c r="AG11" s="56" t="s">
        <v>68</v>
      </c>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7"/>
      <c r="BG11" s="10" t="b">
        <v>0</v>
      </c>
      <c r="BH11" s="10" t="str">
        <f t="shared" si="2"/>
        <v>×</v>
      </c>
      <c r="BI11" s="10" t="b">
        <v>0</v>
      </c>
      <c r="BJ11" s="10" t="str">
        <f t="shared" si="1"/>
        <v>×</v>
      </c>
    </row>
    <row r="12" spans="1:66" ht="18.75" customHeight="1" x14ac:dyDescent="0.45">
      <c r="B12" s="58"/>
      <c r="C12" s="59"/>
      <c r="D12" s="60" t="s">
        <v>69</v>
      </c>
      <c r="E12" s="60"/>
      <c r="F12" s="60"/>
      <c r="G12" s="60"/>
      <c r="H12" s="60"/>
      <c r="I12" s="60"/>
      <c r="J12" s="60"/>
      <c r="K12" s="60"/>
      <c r="L12" s="60"/>
      <c r="M12" s="60"/>
      <c r="N12" s="60"/>
      <c r="O12" s="60"/>
      <c r="P12" s="60"/>
      <c r="Q12" s="60"/>
      <c r="R12" s="60"/>
      <c r="S12" s="60"/>
      <c r="T12" s="60"/>
      <c r="U12" s="60"/>
      <c r="V12" s="60"/>
      <c r="W12" s="60"/>
      <c r="X12" s="60"/>
      <c r="Y12" s="60"/>
      <c r="Z12" s="60"/>
      <c r="AA12" s="60"/>
      <c r="AB12" s="60"/>
      <c r="AC12" s="61"/>
      <c r="AE12" s="58"/>
      <c r="AF12" s="59"/>
      <c r="AG12" s="60" t="s">
        <v>69</v>
      </c>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1"/>
      <c r="BG12" s="10" t="b">
        <v>0</v>
      </c>
      <c r="BH12" s="10" t="str">
        <f t="shared" si="2"/>
        <v>×</v>
      </c>
      <c r="BI12" s="10" t="b">
        <v>1</v>
      </c>
      <c r="BJ12" s="10" t="str">
        <f t="shared" si="1"/>
        <v>〇</v>
      </c>
    </row>
    <row r="13" spans="1:66" ht="18.75" customHeight="1" x14ac:dyDescent="0.45">
      <c r="B13" s="251" t="s">
        <v>237</v>
      </c>
      <c r="C13" s="68"/>
      <c r="D13" s="68"/>
      <c r="E13" s="52"/>
      <c r="F13" s="52"/>
      <c r="G13" s="52"/>
      <c r="H13" s="52"/>
      <c r="I13" s="52"/>
      <c r="J13" s="52"/>
      <c r="K13" s="52"/>
      <c r="L13" s="52"/>
      <c r="M13" s="52"/>
      <c r="N13" s="52"/>
      <c r="O13" s="52"/>
      <c r="P13" s="52"/>
      <c r="Q13" s="52"/>
      <c r="R13" s="52"/>
      <c r="S13" s="52"/>
      <c r="T13" s="52"/>
      <c r="U13" s="52"/>
      <c r="V13" s="52"/>
      <c r="W13" s="52"/>
      <c r="X13" s="52"/>
      <c r="Y13" s="52"/>
      <c r="Z13" s="52"/>
      <c r="AA13" s="52"/>
      <c r="AB13" s="52"/>
      <c r="AC13" s="53"/>
      <c r="AE13" s="251" t="s">
        <v>237</v>
      </c>
      <c r="AF13" s="68"/>
      <c r="AG13" s="68"/>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3"/>
    </row>
    <row r="14" spans="1:66" ht="18.75" customHeight="1" x14ac:dyDescent="0.45">
      <c r="B14" s="62"/>
      <c r="C14" s="63"/>
      <c r="D14" s="64" t="s">
        <v>24</v>
      </c>
      <c r="E14" s="64"/>
      <c r="F14" s="64"/>
      <c r="G14" s="532"/>
      <c r="H14" s="532"/>
      <c r="I14" s="532"/>
      <c r="J14" s="532"/>
      <c r="K14" s="532"/>
      <c r="L14" s="532"/>
      <c r="M14" s="532"/>
      <c r="N14" s="532"/>
      <c r="O14" s="532"/>
      <c r="P14" s="532"/>
      <c r="Q14" s="532"/>
      <c r="R14" s="532"/>
      <c r="S14" s="532"/>
      <c r="T14" s="532"/>
      <c r="U14" s="532"/>
      <c r="V14" s="532"/>
      <c r="W14" s="532"/>
      <c r="X14" s="532"/>
      <c r="Y14" s="532"/>
      <c r="Z14" s="532"/>
      <c r="AA14" s="532"/>
      <c r="AB14" s="532"/>
      <c r="AC14" s="533"/>
      <c r="AE14" s="62"/>
      <c r="AF14" s="63"/>
      <c r="AG14" s="64" t="s">
        <v>24</v>
      </c>
      <c r="AH14" s="64"/>
      <c r="AI14" s="64"/>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32"/>
      <c r="BF14" s="533"/>
      <c r="BG14" s="10" t="b">
        <v>0</v>
      </c>
      <c r="BH14" s="10" t="str">
        <f t="shared" si="2"/>
        <v>×</v>
      </c>
      <c r="BI14" s="10" t="b">
        <v>0</v>
      </c>
      <c r="BJ14" s="10" t="str">
        <f t="shared" si="1"/>
        <v>×</v>
      </c>
    </row>
    <row r="15" spans="1:66" ht="18.75" customHeight="1" x14ac:dyDescent="0.45">
      <c r="B15" s="65"/>
      <c r="C15" s="66"/>
      <c r="D15" s="66"/>
      <c r="E15" s="66"/>
      <c r="F15" s="66"/>
      <c r="G15" s="534"/>
      <c r="H15" s="534"/>
      <c r="I15" s="534"/>
      <c r="J15" s="534"/>
      <c r="K15" s="534"/>
      <c r="L15" s="534"/>
      <c r="M15" s="534"/>
      <c r="N15" s="534"/>
      <c r="O15" s="534"/>
      <c r="P15" s="534"/>
      <c r="Q15" s="534"/>
      <c r="R15" s="534"/>
      <c r="S15" s="534"/>
      <c r="T15" s="534"/>
      <c r="U15" s="534"/>
      <c r="V15" s="534"/>
      <c r="W15" s="534"/>
      <c r="X15" s="534"/>
      <c r="Y15" s="534"/>
      <c r="Z15" s="534"/>
      <c r="AA15" s="534"/>
      <c r="AB15" s="534"/>
      <c r="AC15" s="535"/>
      <c r="AE15" s="65"/>
      <c r="AF15" s="66"/>
      <c r="AG15" s="66"/>
      <c r="AH15" s="66"/>
      <c r="AI15" s="66"/>
      <c r="AJ15" s="534"/>
      <c r="AK15" s="534"/>
      <c r="AL15" s="534"/>
      <c r="AM15" s="534"/>
      <c r="AN15" s="534"/>
      <c r="AO15" s="534"/>
      <c r="AP15" s="534"/>
      <c r="AQ15" s="534"/>
      <c r="AR15" s="534"/>
      <c r="AS15" s="534"/>
      <c r="AT15" s="534"/>
      <c r="AU15" s="534"/>
      <c r="AV15" s="534"/>
      <c r="AW15" s="534"/>
      <c r="AX15" s="534"/>
      <c r="AY15" s="534"/>
      <c r="AZ15" s="534"/>
      <c r="BA15" s="534"/>
      <c r="BB15" s="534"/>
      <c r="BC15" s="534"/>
      <c r="BD15" s="534"/>
      <c r="BE15" s="534"/>
      <c r="BF15" s="535"/>
    </row>
    <row r="16" spans="1:66" ht="18.75" customHeight="1" x14ac:dyDescent="0.45">
      <c r="B16" s="62"/>
      <c r="C16" s="63"/>
      <c r="D16" s="64" t="s">
        <v>24</v>
      </c>
      <c r="E16" s="64"/>
      <c r="F16" s="64"/>
      <c r="G16" s="532"/>
      <c r="H16" s="532"/>
      <c r="I16" s="532"/>
      <c r="J16" s="532"/>
      <c r="K16" s="532"/>
      <c r="L16" s="532"/>
      <c r="M16" s="532"/>
      <c r="N16" s="532"/>
      <c r="O16" s="532"/>
      <c r="P16" s="532"/>
      <c r="Q16" s="532"/>
      <c r="R16" s="532"/>
      <c r="S16" s="532"/>
      <c r="T16" s="532"/>
      <c r="U16" s="532"/>
      <c r="V16" s="532"/>
      <c r="W16" s="532"/>
      <c r="X16" s="532"/>
      <c r="Y16" s="532"/>
      <c r="Z16" s="532"/>
      <c r="AA16" s="532"/>
      <c r="AB16" s="532"/>
      <c r="AC16" s="533"/>
      <c r="AE16" s="62"/>
      <c r="AF16" s="63"/>
      <c r="AG16" s="64" t="s">
        <v>24</v>
      </c>
      <c r="AH16" s="64"/>
      <c r="AI16" s="64"/>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3"/>
      <c r="BG16" s="10" t="b">
        <v>0</v>
      </c>
      <c r="BH16" s="10" t="str">
        <f t="shared" si="2"/>
        <v>×</v>
      </c>
      <c r="BI16" s="10" t="b">
        <v>0</v>
      </c>
      <c r="BJ16" s="10" t="str">
        <f t="shared" si="1"/>
        <v>×</v>
      </c>
    </row>
    <row r="17" spans="2:64" ht="18.75" customHeight="1" x14ac:dyDescent="0.45">
      <c r="B17" s="65"/>
      <c r="C17" s="66"/>
      <c r="D17" s="66"/>
      <c r="E17" s="66"/>
      <c r="F17" s="66"/>
      <c r="G17" s="534"/>
      <c r="H17" s="534"/>
      <c r="I17" s="534"/>
      <c r="J17" s="534"/>
      <c r="K17" s="534"/>
      <c r="L17" s="534"/>
      <c r="M17" s="534"/>
      <c r="N17" s="534"/>
      <c r="O17" s="534"/>
      <c r="P17" s="534"/>
      <c r="Q17" s="534"/>
      <c r="R17" s="534"/>
      <c r="S17" s="534"/>
      <c r="T17" s="534"/>
      <c r="U17" s="534"/>
      <c r="V17" s="534"/>
      <c r="W17" s="534"/>
      <c r="X17" s="534"/>
      <c r="Y17" s="534"/>
      <c r="Z17" s="534"/>
      <c r="AA17" s="534"/>
      <c r="AB17" s="534"/>
      <c r="AC17" s="535"/>
      <c r="AE17" s="65"/>
      <c r="AF17" s="66"/>
      <c r="AG17" s="66"/>
      <c r="AH17" s="66"/>
      <c r="AI17" s="66"/>
      <c r="AJ17" s="534"/>
      <c r="AK17" s="534"/>
      <c r="AL17" s="534"/>
      <c r="AM17" s="534"/>
      <c r="AN17" s="534"/>
      <c r="AO17" s="534"/>
      <c r="AP17" s="534"/>
      <c r="AQ17" s="534"/>
      <c r="AR17" s="534"/>
      <c r="AS17" s="534"/>
      <c r="AT17" s="534"/>
      <c r="AU17" s="534"/>
      <c r="AV17" s="534"/>
      <c r="AW17" s="534"/>
      <c r="AX17" s="534"/>
      <c r="AY17" s="534"/>
      <c r="AZ17" s="534"/>
      <c r="BA17" s="534"/>
      <c r="BB17" s="534"/>
      <c r="BC17" s="534"/>
      <c r="BD17" s="534"/>
      <c r="BE17" s="534"/>
      <c r="BF17" s="535"/>
    </row>
    <row r="18" spans="2:64" ht="18.75" customHeight="1" x14ac:dyDescent="0.45">
      <c r="B18" s="62"/>
      <c r="C18" s="63"/>
      <c r="D18" s="64" t="s">
        <v>24</v>
      </c>
      <c r="E18" s="64"/>
      <c r="F18" s="64"/>
      <c r="G18" s="532"/>
      <c r="H18" s="532"/>
      <c r="I18" s="532"/>
      <c r="J18" s="532"/>
      <c r="K18" s="532"/>
      <c r="L18" s="532"/>
      <c r="M18" s="532"/>
      <c r="N18" s="532"/>
      <c r="O18" s="532"/>
      <c r="P18" s="532"/>
      <c r="Q18" s="532"/>
      <c r="R18" s="532"/>
      <c r="S18" s="532"/>
      <c r="T18" s="532"/>
      <c r="U18" s="532"/>
      <c r="V18" s="532"/>
      <c r="W18" s="532"/>
      <c r="X18" s="532"/>
      <c r="Y18" s="532"/>
      <c r="Z18" s="532"/>
      <c r="AA18" s="532"/>
      <c r="AB18" s="532"/>
      <c r="AC18" s="533"/>
      <c r="AE18" s="62"/>
      <c r="AF18" s="63"/>
      <c r="AG18" s="64" t="s">
        <v>24</v>
      </c>
      <c r="AH18" s="64"/>
      <c r="AI18" s="64"/>
      <c r="AJ18" s="532"/>
      <c r="AK18" s="532"/>
      <c r="AL18" s="532"/>
      <c r="AM18" s="532"/>
      <c r="AN18" s="532"/>
      <c r="AO18" s="532"/>
      <c r="AP18" s="532"/>
      <c r="AQ18" s="532"/>
      <c r="AR18" s="532"/>
      <c r="AS18" s="532"/>
      <c r="AT18" s="532"/>
      <c r="AU18" s="532"/>
      <c r="AV18" s="532"/>
      <c r="AW18" s="532"/>
      <c r="AX18" s="532"/>
      <c r="AY18" s="532"/>
      <c r="AZ18" s="532"/>
      <c r="BA18" s="532"/>
      <c r="BB18" s="532"/>
      <c r="BC18" s="532"/>
      <c r="BD18" s="532"/>
      <c r="BE18" s="532"/>
      <c r="BF18" s="533"/>
      <c r="BG18" s="10" t="b">
        <v>0</v>
      </c>
      <c r="BH18" s="10" t="str">
        <f>IF(BG18=TRUE,"〇","×")</f>
        <v>×</v>
      </c>
      <c r="BI18" s="10" t="b">
        <v>0</v>
      </c>
      <c r="BJ18" s="10" t="str">
        <f t="shared" si="1"/>
        <v>×</v>
      </c>
    </row>
    <row r="19" spans="2:64" ht="18.75" customHeight="1" x14ac:dyDescent="0.45">
      <c r="B19" s="43"/>
      <c r="C19" s="44"/>
      <c r="D19" s="44"/>
      <c r="E19" s="44"/>
      <c r="F19" s="44"/>
      <c r="G19" s="536"/>
      <c r="H19" s="536"/>
      <c r="I19" s="536"/>
      <c r="J19" s="536"/>
      <c r="K19" s="536"/>
      <c r="L19" s="536"/>
      <c r="M19" s="536"/>
      <c r="N19" s="536"/>
      <c r="O19" s="536"/>
      <c r="P19" s="536"/>
      <c r="Q19" s="536"/>
      <c r="R19" s="536"/>
      <c r="S19" s="536"/>
      <c r="T19" s="536"/>
      <c r="U19" s="536"/>
      <c r="V19" s="536"/>
      <c r="W19" s="536"/>
      <c r="X19" s="536"/>
      <c r="Y19" s="536"/>
      <c r="Z19" s="536"/>
      <c r="AA19" s="536"/>
      <c r="AB19" s="536"/>
      <c r="AC19" s="537"/>
      <c r="AE19" s="43"/>
      <c r="AF19" s="44"/>
      <c r="AG19" s="44"/>
      <c r="AH19" s="44"/>
      <c r="AI19" s="44"/>
      <c r="AJ19" s="536"/>
      <c r="AK19" s="536"/>
      <c r="AL19" s="536"/>
      <c r="AM19" s="536"/>
      <c r="AN19" s="536"/>
      <c r="AO19" s="536"/>
      <c r="AP19" s="536"/>
      <c r="AQ19" s="536"/>
      <c r="AR19" s="536"/>
      <c r="AS19" s="536"/>
      <c r="AT19" s="536"/>
      <c r="AU19" s="536"/>
      <c r="AV19" s="536"/>
      <c r="AW19" s="536"/>
      <c r="AX19" s="536"/>
      <c r="AY19" s="536"/>
      <c r="AZ19" s="536"/>
      <c r="BA19" s="536"/>
      <c r="BB19" s="536"/>
      <c r="BC19" s="536"/>
      <c r="BD19" s="536"/>
      <c r="BE19" s="536"/>
      <c r="BF19" s="537"/>
    </row>
    <row r="20" spans="2:64" s="1" customFormat="1" ht="15" customHeight="1" x14ac:dyDescent="0.2">
      <c r="B20" s="5"/>
      <c r="C20" s="5"/>
      <c r="D20" s="5"/>
      <c r="E20" s="5"/>
      <c r="F20" s="5"/>
      <c r="G20" s="14"/>
      <c r="H20" s="14"/>
      <c r="I20" s="14"/>
      <c r="J20" s="14"/>
      <c r="K20" s="14"/>
      <c r="L20" s="14"/>
      <c r="M20" s="14"/>
      <c r="N20" s="14"/>
      <c r="O20" s="14"/>
      <c r="P20" s="14"/>
      <c r="Q20" s="14"/>
      <c r="R20" s="256"/>
      <c r="S20" s="161"/>
      <c r="T20" s="161"/>
      <c r="U20" s="161"/>
      <c r="V20" s="161"/>
      <c r="W20" s="161"/>
      <c r="X20" s="161"/>
      <c r="Y20" s="161"/>
      <c r="Z20" s="161"/>
      <c r="AA20" s="161"/>
      <c r="AB20" s="161"/>
      <c r="AC20" s="161"/>
      <c r="AE20" s="5"/>
      <c r="AF20" s="5"/>
      <c r="AG20" s="5"/>
      <c r="AH20" s="5"/>
      <c r="AI20" s="5"/>
      <c r="AJ20" s="14"/>
      <c r="AK20" s="14"/>
      <c r="AL20" s="14"/>
      <c r="AM20" s="14"/>
      <c r="AN20" s="14"/>
      <c r="AO20" s="14"/>
      <c r="AP20" s="14"/>
      <c r="AQ20" s="14"/>
      <c r="AR20" s="14"/>
      <c r="AS20" s="14"/>
      <c r="AT20" s="14"/>
      <c r="AU20" s="256"/>
      <c r="AV20" s="161"/>
      <c r="AW20" s="161"/>
      <c r="AX20" s="161"/>
      <c r="AY20" s="161"/>
      <c r="AZ20" s="161"/>
      <c r="BA20" s="161"/>
      <c r="BB20" s="161"/>
      <c r="BC20" s="161"/>
      <c r="BD20" s="161"/>
      <c r="BE20" s="161"/>
      <c r="BF20" s="161"/>
      <c r="BG20" s="1" t="s">
        <v>108</v>
      </c>
      <c r="BI20" s="165" t="s">
        <v>108</v>
      </c>
    </row>
    <row r="21" spans="2:64" s="1" customFormat="1" ht="15" customHeight="1" x14ac:dyDescent="0.2">
      <c r="D21" s="511" t="s">
        <v>96</v>
      </c>
      <c r="E21" s="511"/>
      <c r="F21" s="511"/>
      <c r="G21" s="511"/>
      <c r="H21" s="511"/>
      <c r="I21" s="511"/>
      <c r="J21" s="511"/>
      <c r="K21" s="511"/>
      <c r="L21" s="511"/>
      <c r="T21" s="512"/>
      <c r="U21" s="512"/>
      <c r="V21" s="512"/>
      <c r="W21" s="512"/>
      <c r="X21" s="512"/>
      <c r="Y21" s="512"/>
      <c r="Z21" s="512"/>
      <c r="AA21" s="512"/>
      <c r="AB21" s="512"/>
      <c r="AC21" s="512"/>
      <c r="AG21" s="511" t="s">
        <v>96</v>
      </c>
      <c r="AH21" s="511"/>
      <c r="AI21" s="511"/>
      <c r="AJ21" s="511"/>
      <c r="AK21" s="511"/>
      <c r="AL21" s="511"/>
      <c r="AM21" s="511"/>
      <c r="AN21" s="511"/>
      <c r="AO21" s="511"/>
      <c r="AW21" s="512"/>
      <c r="AX21" s="512"/>
      <c r="AY21" s="512"/>
      <c r="AZ21" s="512"/>
      <c r="BA21" s="512"/>
      <c r="BB21" s="512"/>
      <c r="BC21" s="512"/>
      <c r="BD21" s="512"/>
      <c r="BE21" s="512"/>
      <c r="BF21" s="512"/>
      <c r="BG21" s="1">
        <f>COUNTIF(BH3:BH18,"〇")</f>
        <v>5</v>
      </c>
      <c r="BI21" s="1">
        <f>COUNTIF(BJ3:BJ18,"〇")</f>
        <v>5</v>
      </c>
    </row>
    <row r="22" spans="2:64" s="1" customFormat="1" ht="15" customHeight="1" x14ac:dyDescent="0.2">
      <c r="D22" s="511"/>
      <c r="E22" s="511"/>
      <c r="F22" s="511"/>
      <c r="G22" s="511"/>
      <c r="H22" s="511"/>
      <c r="I22" s="511"/>
      <c r="J22" s="511"/>
      <c r="K22" s="511"/>
      <c r="L22" s="511"/>
      <c r="T22" s="512"/>
      <c r="U22" s="512"/>
      <c r="V22" s="512"/>
      <c r="W22" s="512"/>
      <c r="X22" s="512"/>
      <c r="Y22" s="512"/>
      <c r="Z22" s="512"/>
      <c r="AA22" s="512"/>
      <c r="AB22" s="512"/>
      <c r="AC22" s="512"/>
      <c r="AG22" s="511"/>
      <c r="AH22" s="511"/>
      <c r="AI22" s="511"/>
      <c r="AJ22" s="511"/>
      <c r="AK22" s="511"/>
      <c r="AL22" s="511"/>
      <c r="AM22" s="511"/>
      <c r="AN22" s="511"/>
      <c r="AO22" s="511"/>
      <c r="AW22" s="512"/>
      <c r="AX22" s="512"/>
      <c r="AY22" s="512"/>
      <c r="AZ22" s="512"/>
      <c r="BA22" s="512"/>
      <c r="BB22" s="512"/>
      <c r="BC22" s="512"/>
      <c r="BD22" s="512"/>
      <c r="BE22" s="512"/>
      <c r="BF22" s="512"/>
    </row>
    <row r="23" spans="2:64" s="1" customFormat="1" ht="15" customHeight="1" x14ac:dyDescent="0.2">
      <c r="S23" s="5"/>
      <c r="T23" s="5"/>
      <c r="U23" s="5"/>
      <c r="V23" s="5"/>
      <c r="W23" s="5"/>
      <c r="X23" s="5"/>
      <c r="Y23" s="5"/>
      <c r="Z23" s="5"/>
      <c r="AA23" s="5"/>
      <c r="AB23" s="5"/>
      <c r="AC23" s="5"/>
      <c r="AV23" s="5"/>
      <c r="AW23" s="5"/>
      <c r="AX23" s="5"/>
      <c r="AY23" s="5"/>
      <c r="AZ23" s="5"/>
      <c r="BA23" s="5"/>
      <c r="BB23" s="5"/>
      <c r="BC23" s="5"/>
      <c r="BD23" s="5"/>
      <c r="BE23" s="5"/>
      <c r="BF23" s="5"/>
      <c r="BG23" s="15"/>
    </row>
    <row r="24" spans="2:64" s="1" customFormat="1" ht="15" customHeight="1" x14ac:dyDescent="0.2">
      <c r="C24" s="37" t="s">
        <v>34</v>
      </c>
      <c r="D24" s="38"/>
      <c r="E24" s="38"/>
      <c r="F24" s="2"/>
      <c r="G24" s="2" t="s">
        <v>40</v>
      </c>
      <c r="H24" s="2"/>
      <c r="I24" s="2"/>
      <c r="J24" s="2"/>
      <c r="K24" s="493" t="s">
        <v>97</v>
      </c>
      <c r="L24" s="493"/>
      <c r="M24" s="493"/>
      <c r="N24" s="494"/>
      <c r="S24" s="531"/>
      <c r="T24" s="531"/>
      <c r="U24" s="531"/>
      <c r="V24" s="531"/>
      <c r="W24" s="531"/>
      <c r="X24" s="531"/>
      <c r="Y24" s="531"/>
      <c r="Z24" s="5"/>
      <c r="AA24" s="5"/>
      <c r="AB24" s="5"/>
      <c r="AC24" s="5"/>
      <c r="AF24" s="37" t="s">
        <v>34</v>
      </c>
      <c r="AG24" s="38"/>
      <c r="AH24" s="38"/>
      <c r="AI24" s="2"/>
      <c r="AJ24" s="2" t="s">
        <v>40</v>
      </c>
      <c r="AK24" s="2"/>
      <c r="AL24" s="2"/>
      <c r="AM24" s="2"/>
      <c r="AN24" s="493" t="s">
        <v>97</v>
      </c>
      <c r="AO24" s="493"/>
      <c r="AP24" s="493"/>
      <c r="AQ24" s="494"/>
      <c r="AV24" s="531"/>
      <c r="AW24" s="531"/>
      <c r="AX24" s="531"/>
      <c r="AY24" s="531"/>
      <c r="AZ24" s="531"/>
      <c r="BA24" s="531"/>
      <c r="BB24" s="531"/>
      <c r="BC24" s="5"/>
      <c r="BD24" s="5"/>
      <c r="BE24" s="5"/>
      <c r="BF24" s="5"/>
    </row>
    <row r="25" spans="2:64" s="1" customFormat="1" ht="15" customHeight="1" x14ac:dyDescent="0.2">
      <c r="B25" s="8"/>
      <c r="C25" s="4" t="s">
        <v>35</v>
      </c>
      <c r="D25" s="5"/>
      <c r="E25" s="5"/>
      <c r="F25" s="5" t="s">
        <v>105</v>
      </c>
      <c r="G25" s="496" t="s">
        <v>5</v>
      </c>
      <c r="H25" s="496"/>
      <c r="I25" s="496"/>
      <c r="J25" s="5" t="s">
        <v>33</v>
      </c>
      <c r="K25" s="490">
        <v>50000</v>
      </c>
      <c r="L25" s="490"/>
      <c r="M25" s="490"/>
      <c r="N25" s="491"/>
      <c r="S25" s="8"/>
      <c r="T25" s="5"/>
      <c r="U25" s="5"/>
      <c r="V25" s="5"/>
      <c r="W25" s="5"/>
      <c r="X25" s="5"/>
      <c r="Y25" s="5"/>
      <c r="Z25" s="5"/>
      <c r="AA25" s="490"/>
      <c r="AB25" s="490"/>
      <c r="AC25" s="490"/>
      <c r="AE25" s="8"/>
      <c r="AF25" s="4" t="s">
        <v>35</v>
      </c>
      <c r="AG25" s="5"/>
      <c r="AH25" s="5"/>
      <c r="AI25" s="5" t="s">
        <v>105</v>
      </c>
      <c r="AJ25" s="496" t="s">
        <v>5</v>
      </c>
      <c r="AK25" s="496"/>
      <c r="AL25" s="496"/>
      <c r="AM25" s="5" t="s">
        <v>33</v>
      </c>
      <c r="AN25" s="490">
        <v>50000</v>
      </c>
      <c r="AO25" s="490"/>
      <c r="AP25" s="490"/>
      <c r="AQ25" s="491"/>
      <c r="AV25" s="8"/>
      <c r="AW25" s="5"/>
      <c r="AX25" s="5"/>
      <c r="AY25" s="5"/>
      <c r="AZ25" s="5"/>
      <c r="BA25" s="5"/>
      <c r="BB25" s="5"/>
      <c r="BC25" s="5"/>
      <c r="BD25" s="490"/>
      <c r="BE25" s="490"/>
      <c r="BF25" s="490"/>
      <c r="BI25" s="1" t="b">
        <v>0</v>
      </c>
      <c r="BJ25" s="1" t="str">
        <f>IF(BI25=TRUE,"〇","×")</f>
        <v>×</v>
      </c>
      <c r="BK25" s="1" t="b">
        <v>0</v>
      </c>
      <c r="BL25" s="1" t="str">
        <f>IF(BK25=TRUE,"〇","×")</f>
        <v>×</v>
      </c>
    </row>
    <row r="26" spans="2:64" s="1" customFormat="1" ht="15" customHeight="1" x14ac:dyDescent="0.2">
      <c r="B26" s="8"/>
      <c r="C26" s="4" t="s">
        <v>36</v>
      </c>
      <c r="D26" s="5"/>
      <c r="E26" s="5"/>
      <c r="F26" s="5" t="s">
        <v>105</v>
      </c>
      <c r="G26" s="496" t="s">
        <v>6</v>
      </c>
      <c r="H26" s="496"/>
      <c r="I26" s="496"/>
      <c r="J26" s="5" t="s">
        <v>33</v>
      </c>
      <c r="K26" s="490">
        <v>40000</v>
      </c>
      <c r="L26" s="490"/>
      <c r="M26" s="490"/>
      <c r="N26" s="491"/>
      <c r="S26" s="5"/>
      <c r="T26" s="5"/>
      <c r="U26" s="5"/>
      <c r="V26" s="5"/>
      <c r="W26" s="5"/>
      <c r="X26" s="5"/>
      <c r="Y26" s="5"/>
      <c r="Z26" s="5"/>
      <c r="AA26" s="5"/>
      <c r="AB26" s="5"/>
      <c r="AC26" s="5"/>
      <c r="AE26" s="8"/>
      <c r="AF26" s="4" t="s">
        <v>36</v>
      </c>
      <c r="AG26" s="5"/>
      <c r="AH26" s="5"/>
      <c r="AI26" s="5" t="s">
        <v>105</v>
      </c>
      <c r="AJ26" s="496" t="s">
        <v>6</v>
      </c>
      <c r="AK26" s="496"/>
      <c r="AL26" s="496"/>
      <c r="AM26" s="5" t="s">
        <v>33</v>
      </c>
      <c r="AN26" s="490">
        <v>40000</v>
      </c>
      <c r="AO26" s="490"/>
      <c r="AP26" s="490"/>
      <c r="AQ26" s="491"/>
      <c r="AV26" s="5"/>
      <c r="AW26" s="5"/>
      <c r="AX26" s="5"/>
      <c r="AY26" s="5"/>
      <c r="AZ26" s="5"/>
      <c r="BA26" s="5"/>
      <c r="BB26" s="5"/>
      <c r="BC26" s="5"/>
      <c r="BD26" s="5"/>
      <c r="BE26" s="5"/>
      <c r="BF26" s="5"/>
    </row>
    <row r="27" spans="2:64" s="1" customFormat="1" ht="15" customHeight="1" x14ac:dyDescent="0.2">
      <c r="B27" s="8"/>
      <c r="C27" s="4" t="s">
        <v>37</v>
      </c>
      <c r="D27" s="5"/>
      <c r="E27" s="5"/>
      <c r="F27" s="5" t="s">
        <v>105</v>
      </c>
      <c r="G27" s="496" t="s">
        <v>7</v>
      </c>
      <c r="H27" s="496"/>
      <c r="I27" s="496"/>
      <c r="J27" s="5" t="s">
        <v>33</v>
      </c>
      <c r="K27" s="490">
        <v>30000</v>
      </c>
      <c r="L27" s="490"/>
      <c r="M27" s="490"/>
      <c r="N27" s="491"/>
      <c r="O27" s="14"/>
      <c r="S27" s="5"/>
      <c r="T27" s="5"/>
      <c r="U27" s="5"/>
      <c r="V27" s="5"/>
      <c r="W27" s="5"/>
      <c r="X27" s="5"/>
      <c r="Y27" s="5"/>
      <c r="Z27" s="5"/>
      <c r="AA27" s="5"/>
      <c r="AB27" s="5"/>
      <c r="AC27" s="5"/>
      <c r="AE27" s="8"/>
      <c r="AF27" s="4" t="s">
        <v>37</v>
      </c>
      <c r="AG27" s="5"/>
      <c r="AH27" s="5"/>
      <c r="AI27" s="5" t="s">
        <v>105</v>
      </c>
      <c r="AJ27" s="496" t="s">
        <v>7</v>
      </c>
      <c r="AK27" s="496"/>
      <c r="AL27" s="496"/>
      <c r="AM27" s="5" t="s">
        <v>33</v>
      </c>
      <c r="AN27" s="490">
        <v>30000</v>
      </c>
      <c r="AO27" s="490"/>
      <c r="AP27" s="490"/>
      <c r="AQ27" s="491"/>
      <c r="AR27" s="14"/>
      <c r="AV27" s="5"/>
      <c r="AW27" s="5"/>
      <c r="AX27" s="5"/>
      <c r="AY27" s="5"/>
      <c r="AZ27" s="5"/>
      <c r="BA27" s="5"/>
      <c r="BB27" s="5"/>
      <c r="BC27" s="5"/>
      <c r="BD27" s="5"/>
      <c r="BE27" s="5"/>
      <c r="BF27" s="5"/>
      <c r="BG27" s="15"/>
    </row>
    <row r="28" spans="2:64" s="1" customFormat="1" ht="15" customHeight="1" x14ac:dyDescent="0.2">
      <c r="B28" s="8"/>
      <c r="C28" s="4" t="s">
        <v>38</v>
      </c>
      <c r="D28" s="5"/>
      <c r="E28" s="5"/>
      <c r="F28" s="5" t="s">
        <v>105</v>
      </c>
      <c r="G28" s="496" t="s">
        <v>8</v>
      </c>
      <c r="H28" s="496"/>
      <c r="I28" s="496"/>
      <c r="J28" s="5" t="s">
        <v>33</v>
      </c>
      <c r="K28" s="490">
        <v>20000</v>
      </c>
      <c r="L28" s="490"/>
      <c r="M28" s="490"/>
      <c r="N28" s="491"/>
      <c r="O28" s="14"/>
      <c r="AE28" s="8"/>
      <c r="AF28" s="4" t="s">
        <v>38</v>
      </c>
      <c r="AG28" s="5"/>
      <c r="AH28" s="5"/>
      <c r="AI28" s="5" t="s">
        <v>105</v>
      </c>
      <c r="AJ28" s="496" t="s">
        <v>8</v>
      </c>
      <c r="AK28" s="496"/>
      <c r="AL28" s="496"/>
      <c r="AM28" s="5" t="s">
        <v>33</v>
      </c>
      <c r="AN28" s="490">
        <v>20000</v>
      </c>
      <c r="AO28" s="490"/>
      <c r="AP28" s="490"/>
      <c r="AQ28" s="491"/>
      <c r="AR28" s="14"/>
    </row>
    <row r="29" spans="2:64" s="1" customFormat="1" ht="15" customHeight="1" x14ac:dyDescent="0.2">
      <c r="B29" s="8"/>
      <c r="C29" s="6" t="s">
        <v>39</v>
      </c>
      <c r="D29" s="7"/>
      <c r="E29" s="7"/>
      <c r="F29" s="7" t="s">
        <v>105</v>
      </c>
      <c r="G29" s="529" t="s">
        <v>9</v>
      </c>
      <c r="H29" s="529"/>
      <c r="I29" s="529"/>
      <c r="J29" s="7" t="s">
        <v>33</v>
      </c>
      <c r="K29" s="497">
        <v>10000</v>
      </c>
      <c r="L29" s="497"/>
      <c r="M29" s="497"/>
      <c r="N29" s="498"/>
      <c r="O29" s="14"/>
      <c r="AE29" s="8"/>
      <c r="AF29" s="6" t="s">
        <v>39</v>
      </c>
      <c r="AG29" s="7"/>
      <c r="AH29" s="7"/>
      <c r="AI29" s="7" t="s">
        <v>105</v>
      </c>
      <c r="AJ29" s="529" t="s">
        <v>9</v>
      </c>
      <c r="AK29" s="529"/>
      <c r="AL29" s="529"/>
      <c r="AM29" s="7" t="s">
        <v>33</v>
      </c>
      <c r="AN29" s="497">
        <v>10000</v>
      </c>
      <c r="AO29" s="497"/>
      <c r="AP29" s="497"/>
      <c r="AQ29" s="498"/>
      <c r="AR29" s="14"/>
    </row>
    <row r="30" spans="2:64" s="1" customFormat="1" ht="15" customHeight="1" x14ac:dyDescent="0.2">
      <c r="B30" s="8"/>
      <c r="C30" s="5"/>
      <c r="D30" s="5"/>
      <c r="E30" s="5"/>
      <c r="F30" s="5"/>
      <c r="G30" s="258"/>
      <c r="H30" s="258"/>
      <c r="I30" s="258"/>
      <c r="J30" s="5"/>
      <c r="K30" s="257"/>
      <c r="L30" s="257"/>
      <c r="M30" s="257"/>
      <c r="N30" s="257"/>
      <c r="O30" s="14"/>
      <c r="AE30" s="8"/>
      <c r="AF30" s="5"/>
      <c r="AG30" s="5"/>
      <c r="AH30" s="5"/>
      <c r="AI30" s="5"/>
      <c r="AJ30" s="258"/>
      <c r="AK30" s="258"/>
      <c r="AL30" s="258"/>
      <c r="AM30" s="5"/>
      <c r="AN30" s="257"/>
      <c r="AO30" s="257"/>
      <c r="AP30" s="257"/>
      <c r="AQ30" s="257"/>
      <c r="AR30" s="14"/>
    </row>
    <row r="31" spans="2:64" s="1" customFormat="1" ht="18.600000000000001" customHeight="1" x14ac:dyDescent="0.2">
      <c r="B31" s="67" t="s">
        <v>10</v>
      </c>
      <c r="C31" s="68" t="s">
        <v>16</v>
      </c>
      <c r="D31" s="52"/>
      <c r="E31" s="52"/>
      <c r="F31" s="52"/>
      <c r="G31" s="52"/>
      <c r="H31" s="52"/>
      <c r="I31" s="52"/>
      <c r="J31" s="52"/>
      <c r="K31" s="52"/>
      <c r="L31" s="52"/>
      <c r="M31" s="52"/>
      <c r="N31" s="52"/>
      <c r="O31" s="52"/>
      <c r="P31" s="52"/>
      <c r="Q31" s="52"/>
      <c r="R31" s="52"/>
      <c r="S31" s="52"/>
      <c r="T31" s="52"/>
      <c r="U31" s="52"/>
      <c r="V31" s="52"/>
      <c r="W31" s="52"/>
      <c r="X31" s="52"/>
      <c r="Y31" s="52"/>
      <c r="Z31" s="39"/>
      <c r="AA31" s="39"/>
      <c r="AB31" s="39"/>
      <c r="AC31" s="40"/>
      <c r="AE31" s="67" t="s">
        <v>10</v>
      </c>
      <c r="AF31" s="68" t="s">
        <v>16</v>
      </c>
      <c r="AG31" s="52"/>
      <c r="AH31" s="52"/>
      <c r="AI31" s="52"/>
      <c r="AJ31" s="52"/>
      <c r="AK31" s="52"/>
      <c r="AL31" s="52"/>
      <c r="AM31" s="52"/>
      <c r="AN31" s="52"/>
      <c r="AO31" s="52"/>
      <c r="AP31" s="52"/>
      <c r="AQ31" s="52"/>
      <c r="AR31" s="52"/>
      <c r="AS31" s="52"/>
      <c r="AT31" s="52"/>
      <c r="AU31" s="52"/>
      <c r="AV31" s="52"/>
      <c r="AW31" s="52"/>
      <c r="AX31" s="52"/>
      <c r="AY31" s="52"/>
      <c r="AZ31" s="52"/>
      <c r="BA31" s="52"/>
      <c r="BB31" s="52"/>
      <c r="BC31" s="39"/>
      <c r="BD31" s="39"/>
      <c r="BE31" s="39"/>
      <c r="BF31" s="40"/>
      <c r="BG31" s="277" t="s">
        <v>260</v>
      </c>
      <c r="BI31" s="277" t="s">
        <v>261</v>
      </c>
    </row>
    <row r="32" spans="2:64" s="1" customFormat="1" ht="18.600000000000001" customHeight="1" x14ac:dyDescent="0.2">
      <c r="B32" s="263"/>
      <c r="C32" s="261"/>
      <c r="D32" s="542" t="s">
        <v>248</v>
      </c>
      <c r="E32" s="542"/>
      <c r="F32" s="542"/>
      <c r="G32" s="542"/>
      <c r="H32" s="542"/>
      <c r="I32" s="542"/>
      <c r="J32" s="542"/>
      <c r="K32" s="542"/>
      <c r="L32" s="542"/>
      <c r="M32" s="262"/>
      <c r="N32" s="262"/>
      <c r="O32" s="262"/>
      <c r="P32" s="262"/>
      <c r="Q32" s="262"/>
      <c r="R32" s="262"/>
      <c r="S32" s="262"/>
      <c r="T32" s="262"/>
      <c r="U32" s="262"/>
      <c r="V32" s="262"/>
      <c r="W32" s="262"/>
      <c r="X32" s="262"/>
      <c r="Y32" s="262"/>
      <c r="Z32" s="262"/>
      <c r="AA32" s="267"/>
      <c r="AB32" s="267"/>
      <c r="AC32" s="268"/>
      <c r="AE32" s="264"/>
      <c r="AF32" s="261"/>
      <c r="AG32" s="543" t="s">
        <v>248</v>
      </c>
      <c r="AH32" s="542"/>
      <c r="AI32" s="542"/>
      <c r="AJ32" s="542"/>
      <c r="AK32" s="542"/>
      <c r="AL32" s="542"/>
      <c r="AM32" s="542"/>
      <c r="AN32" s="542"/>
      <c r="AO32" s="542"/>
      <c r="AP32" s="262"/>
      <c r="AQ32" s="262"/>
      <c r="AR32" s="262"/>
      <c r="AS32" s="262"/>
      <c r="AT32" s="262"/>
      <c r="AU32" s="262"/>
      <c r="AV32" s="262"/>
      <c r="AW32" s="262"/>
      <c r="AX32" s="262"/>
      <c r="AY32" s="262"/>
      <c r="AZ32" s="262"/>
      <c r="BA32" s="262"/>
      <c r="BB32" s="262"/>
      <c r="BC32" s="262"/>
      <c r="BD32" s="267"/>
      <c r="BE32" s="267"/>
      <c r="BF32" s="268"/>
      <c r="BG32" s="1" t="b">
        <v>1</v>
      </c>
      <c r="BH32" s="1" t="str">
        <f>IF(BG32=TRUE,"〇","×")</f>
        <v>〇</v>
      </c>
      <c r="BI32" s="1" t="b">
        <v>1</v>
      </c>
      <c r="BJ32" s="1" t="str">
        <f t="shared" ref="BJ32" si="3">IF(BI32=TRUE,"〇","×")</f>
        <v>〇</v>
      </c>
    </row>
    <row r="33" spans="2:64" s="1" customFormat="1" ht="18" customHeight="1" x14ac:dyDescent="0.2">
      <c r="B33" s="8"/>
      <c r="C33" s="5"/>
      <c r="D33" s="278"/>
      <c r="E33" s="278"/>
      <c r="F33" s="278"/>
      <c r="G33" s="278"/>
      <c r="H33" s="278"/>
      <c r="I33" s="278"/>
      <c r="J33" s="278"/>
      <c r="K33" s="278"/>
      <c r="L33" s="278"/>
      <c r="M33" s="279"/>
      <c r="N33" s="279"/>
      <c r="O33" s="279"/>
      <c r="P33" s="279"/>
      <c r="Q33" s="279"/>
      <c r="R33" s="279"/>
      <c r="S33" s="279"/>
      <c r="T33" s="279"/>
      <c r="U33" s="279"/>
      <c r="V33" s="279"/>
      <c r="W33" s="279"/>
      <c r="X33" s="279"/>
      <c r="Y33" s="279"/>
      <c r="Z33" s="279"/>
      <c r="AA33" s="274"/>
      <c r="AE33" s="265"/>
      <c r="AF33" s="5"/>
      <c r="AG33" s="544" t="s">
        <v>249</v>
      </c>
      <c r="AH33" s="544"/>
      <c r="AI33" s="544"/>
      <c r="AJ33" s="544"/>
      <c r="AK33" s="544"/>
      <c r="AL33" s="544"/>
      <c r="AM33" s="544"/>
      <c r="AN33" s="544"/>
      <c r="AO33" s="545"/>
      <c r="AP33" s="284"/>
      <c r="AQ33" s="285"/>
      <c r="AR33" s="285"/>
      <c r="AS33" s="285"/>
      <c r="AT33" s="285"/>
      <c r="AU33" s="285"/>
      <c r="AV33" s="284"/>
      <c r="AW33" s="285"/>
      <c r="AX33" s="285"/>
      <c r="AY33" s="285"/>
      <c r="AZ33" s="285"/>
      <c r="BA33" s="288"/>
      <c r="BB33" s="285"/>
      <c r="BC33" s="285"/>
      <c r="BD33" s="286"/>
      <c r="BE33" s="286"/>
      <c r="BF33" s="287"/>
      <c r="BG33" s="1" t="str">
        <f>IF(BH32="〇","10,000",IF(BH32="×","0"))</f>
        <v>10,000</v>
      </c>
      <c r="BI33" s="1" t="str">
        <f>IF(BJ32="〇","10,000",IF(BJ32="×","0"))</f>
        <v>10,000</v>
      </c>
    </row>
    <row r="34" spans="2:64" s="1" customFormat="1" ht="18" customHeight="1" x14ac:dyDescent="0.2">
      <c r="B34" s="8"/>
      <c r="C34" s="5"/>
      <c r="D34" s="278"/>
      <c r="E34" s="278"/>
      <c r="F34" s="278"/>
      <c r="G34" s="278"/>
      <c r="H34" s="278"/>
      <c r="I34" s="278"/>
      <c r="J34" s="278"/>
      <c r="K34" s="278"/>
      <c r="L34" s="278"/>
      <c r="M34" s="279"/>
      <c r="N34" s="279"/>
      <c r="O34" s="279"/>
      <c r="P34" s="279"/>
      <c r="Q34" s="279"/>
      <c r="R34" s="279"/>
      <c r="S34" s="279"/>
      <c r="T34" s="279"/>
      <c r="U34" s="279"/>
      <c r="V34" s="279"/>
      <c r="W34" s="279"/>
      <c r="X34" s="279"/>
      <c r="Y34" s="279"/>
      <c r="Z34" s="279"/>
      <c r="AA34" s="274"/>
      <c r="AE34" s="265"/>
      <c r="AF34" s="5"/>
      <c r="AG34" s="538" t="s">
        <v>250</v>
      </c>
      <c r="AH34" s="538"/>
      <c r="AI34" s="538"/>
      <c r="AJ34" s="538"/>
      <c r="AK34" s="538"/>
      <c r="AL34" s="538"/>
      <c r="AM34" s="538"/>
      <c r="AN34" s="538"/>
      <c r="AO34" s="539"/>
      <c r="AP34" s="280"/>
      <c r="AQ34" s="281"/>
      <c r="AR34" s="281"/>
      <c r="AS34" s="281"/>
      <c r="AT34" s="281"/>
      <c r="AU34" s="281"/>
      <c r="AV34" s="280"/>
      <c r="AW34" s="281"/>
      <c r="AX34" s="281"/>
      <c r="AY34" s="281"/>
      <c r="AZ34" s="281"/>
      <c r="BA34" s="289"/>
      <c r="BB34" s="281"/>
      <c r="BC34" s="281"/>
      <c r="BD34" s="18"/>
      <c r="BE34" s="18"/>
      <c r="BF34" s="269"/>
    </row>
    <row r="35" spans="2:64" s="1" customFormat="1" ht="18" customHeight="1" x14ac:dyDescent="0.2">
      <c r="B35" s="8"/>
      <c r="C35" s="5"/>
      <c r="D35" s="278"/>
      <c r="E35" s="278"/>
      <c r="F35" s="278"/>
      <c r="G35" s="278"/>
      <c r="H35" s="278"/>
      <c r="I35" s="278"/>
      <c r="J35" s="278"/>
      <c r="K35" s="278"/>
      <c r="L35" s="278"/>
      <c r="M35" s="279"/>
      <c r="N35" s="279"/>
      <c r="O35" s="279"/>
      <c r="P35" s="279"/>
      <c r="Q35" s="279"/>
      <c r="R35" s="279"/>
      <c r="S35" s="279"/>
      <c r="T35" s="279"/>
      <c r="U35" s="279"/>
      <c r="V35" s="279"/>
      <c r="W35" s="279"/>
      <c r="X35" s="279"/>
      <c r="Y35" s="279"/>
      <c r="Z35" s="279"/>
      <c r="AA35" s="274"/>
      <c r="AE35" s="265"/>
      <c r="AF35" s="5"/>
      <c r="AG35" s="538" t="s">
        <v>251</v>
      </c>
      <c r="AH35" s="538"/>
      <c r="AI35" s="538"/>
      <c r="AJ35" s="538"/>
      <c r="AK35" s="538"/>
      <c r="AL35" s="538"/>
      <c r="AM35" s="538"/>
      <c r="AN35" s="538"/>
      <c r="AO35" s="539"/>
      <c r="AP35" s="280"/>
      <c r="AQ35" s="281"/>
      <c r="AR35" s="281"/>
      <c r="AS35" s="281"/>
      <c r="AT35" s="281"/>
      <c r="AU35" s="281"/>
      <c r="AV35" s="280"/>
      <c r="AW35" s="281"/>
      <c r="AX35" s="281"/>
      <c r="AY35" s="281"/>
      <c r="AZ35" s="281"/>
      <c r="BA35" s="289"/>
      <c r="BB35" s="281"/>
      <c r="BC35" s="281"/>
      <c r="BD35" s="18"/>
      <c r="BE35" s="18"/>
      <c r="BF35" s="269"/>
    </row>
    <row r="36" spans="2:64" s="1" customFormat="1" ht="18" customHeight="1" x14ac:dyDescent="0.2">
      <c r="B36" s="8"/>
      <c r="C36" s="5"/>
      <c r="D36" s="278"/>
      <c r="E36" s="278"/>
      <c r="F36" s="278"/>
      <c r="G36" s="278"/>
      <c r="H36" s="278"/>
      <c r="I36" s="278"/>
      <c r="J36" s="278"/>
      <c r="K36" s="278"/>
      <c r="L36" s="278"/>
      <c r="M36" s="279"/>
      <c r="N36" s="279"/>
      <c r="O36" s="279"/>
      <c r="P36" s="279"/>
      <c r="Q36" s="279"/>
      <c r="R36" s="279"/>
      <c r="S36" s="279"/>
      <c r="T36" s="279"/>
      <c r="U36" s="279"/>
      <c r="V36" s="279"/>
      <c r="W36" s="279"/>
      <c r="X36" s="279"/>
      <c r="Y36" s="279"/>
      <c r="Z36" s="279"/>
      <c r="AA36" s="274"/>
      <c r="AE36" s="265"/>
      <c r="AF36" s="5"/>
      <c r="AG36" s="538" t="s">
        <v>252</v>
      </c>
      <c r="AH36" s="538"/>
      <c r="AI36" s="538"/>
      <c r="AJ36" s="538"/>
      <c r="AK36" s="538"/>
      <c r="AL36" s="538"/>
      <c r="AM36" s="538"/>
      <c r="AN36" s="538"/>
      <c r="AO36" s="539"/>
      <c r="AP36" s="280"/>
      <c r="AQ36" s="281"/>
      <c r="AR36" s="281"/>
      <c r="AS36" s="281"/>
      <c r="AT36" s="281"/>
      <c r="AU36" s="281"/>
      <c r="AV36" s="280"/>
      <c r="AW36" s="281"/>
      <c r="AX36" s="281"/>
      <c r="AY36" s="281"/>
      <c r="AZ36" s="281"/>
      <c r="BA36" s="289"/>
      <c r="BB36" s="281"/>
      <c r="BC36" s="281"/>
      <c r="BD36" s="18"/>
      <c r="BE36" s="18"/>
      <c r="BF36" s="269"/>
    </row>
    <row r="37" spans="2:64" s="1" customFormat="1" ht="18" customHeight="1" x14ac:dyDescent="0.2">
      <c r="B37" s="8"/>
      <c r="C37" s="5"/>
      <c r="D37" s="278"/>
      <c r="E37" s="278"/>
      <c r="F37" s="278"/>
      <c r="G37" s="278"/>
      <c r="H37" s="278"/>
      <c r="I37" s="278"/>
      <c r="J37" s="278"/>
      <c r="K37" s="278"/>
      <c r="L37" s="278"/>
      <c r="M37" s="279"/>
      <c r="N37" s="279"/>
      <c r="O37" s="279"/>
      <c r="P37" s="279"/>
      <c r="Q37" s="279"/>
      <c r="R37" s="279"/>
      <c r="S37" s="279"/>
      <c r="T37" s="279"/>
      <c r="U37" s="279"/>
      <c r="V37" s="279"/>
      <c r="W37" s="279"/>
      <c r="X37" s="279"/>
      <c r="Y37" s="279"/>
      <c r="Z37" s="279"/>
      <c r="AA37" s="274"/>
      <c r="AE37" s="266"/>
      <c r="AF37" s="7"/>
      <c r="AG37" s="540" t="s">
        <v>253</v>
      </c>
      <c r="AH37" s="540"/>
      <c r="AI37" s="540"/>
      <c r="AJ37" s="540"/>
      <c r="AK37" s="540"/>
      <c r="AL37" s="540"/>
      <c r="AM37" s="540"/>
      <c r="AN37" s="540"/>
      <c r="AO37" s="541"/>
      <c r="AP37" s="282"/>
      <c r="AQ37" s="283"/>
      <c r="AR37" s="283"/>
      <c r="AS37" s="283"/>
      <c r="AT37" s="283"/>
      <c r="AU37" s="283"/>
      <c r="AV37" s="282"/>
      <c r="AW37" s="283"/>
      <c r="AX37" s="283"/>
      <c r="AY37" s="283"/>
      <c r="AZ37" s="283"/>
      <c r="BA37" s="290"/>
      <c r="BB37" s="283"/>
      <c r="BC37" s="283"/>
      <c r="BD37" s="20"/>
      <c r="BE37" s="20"/>
      <c r="BF37" s="270"/>
    </row>
    <row r="38" spans="2:64" s="1" customFormat="1" ht="15" customHeight="1" thickBot="1" x14ac:dyDescent="0.25">
      <c r="O38" s="14"/>
      <c r="AR38" s="14"/>
      <c r="BG38" s="15"/>
    </row>
    <row r="39" spans="2:64" s="1" customFormat="1" ht="18.75" customHeight="1" x14ac:dyDescent="0.2">
      <c r="B39" s="520" t="s">
        <v>98</v>
      </c>
      <c r="C39" s="521"/>
      <c r="D39" s="521" t="s">
        <v>97</v>
      </c>
      <c r="E39" s="521"/>
      <c r="F39" s="521"/>
      <c r="G39" s="521"/>
      <c r="H39" s="521"/>
      <c r="I39" s="521"/>
      <c r="J39" s="29"/>
      <c r="K39" s="29"/>
      <c r="L39" s="521" t="s">
        <v>247</v>
      </c>
      <c r="M39" s="521"/>
      <c r="N39" s="521"/>
      <c r="O39" s="521"/>
      <c r="P39" s="521"/>
      <c r="Q39" s="521"/>
      <c r="R39" s="29"/>
      <c r="S39" s="29"/>
      <c r="T39" s="521" t="s">
        <v>42</v>
      </c>
      <c r="U39" s="521"/>
      <c r="V39" s="521"/>
      <c r="W39" s="521"/>
      <c r="X39" s="521"/>
      <c r="Y39" s="521"/>
      <c r="Z39" s="521"/>
      <c r="AA39" s="521"/>
      <c r="AB39" s="521"/>
      <c r="AC39" s="522"/>
      <c r="AE39" s="520" t="s">
        <v>98</v>
      </c>
      <c r="AF39" s="521"/>
      <c r="AG39" s="521" t="s">
        <v>97</v>
      </c>
      <c r="AH39" s="521"/>
      <c r="AI39" s="521"/>
      <c r="AJ39" s="521"/>
      <c r="AK39" s="521"/>
      <c r="AL39" s="521"/>
      <c r="AM39" s="29"/>
      <c r="AN39" s="29"/>
      <c r="AO39" s="521" t="s">
        <v>247</v>
      </c>
      <c r="AP39" s="521"/>
      <c r="AQ39" s="521"/>
      <c r="AR39" s="521"/>
      <c r="AS39" s="521"/>
      <c r="AT39" s="521"/>
      <c r="AU39" s="29"/>
      <c r="AV39" s="29"/>
      <c r="AW39" s="521" t="s">
        <v>42</v>
      </c>
      <c r="AX39" s="521"/>
      <c r="AY39" s="521"/>
      <c r="AZ39" s="521"/>
      <c r="BA39" s="521"/>
      <c r="BB39" s="521"/>
      <c r="BC39" s="521"/>
      <c r="BD39" s="521"/>
      <c r="BE39" s="521"/>
      <c r="BF39" s="522"/>
      <c r="BI39" s="1" t="b">
        <v>0</v>
      </c>
      <c r="BK39" s="1" t="b">
        <v>1</v>
      </c>
    </row>
    <row r="40" spans="2:64" s="1" customFormat="1" ht="18.75" customHeight="1" x14ac:dyDescent="0.2">
      <c r="B40" s="523" t="str">
        <f>IF(BG21&gt;=5,"A",IF(BG21=4,"B",IF(BG21=3,"C",IF(BG21=2,"D",IF(BG21=1,"E",IF(BG21=0,""))))))</f>
        <v>A</v>
      </c>
      <c r="C40" s="513"/>
      <c r="D40" s="548" t="str">
        <f>IF(B40="A","50,000",IF(B40="B","40,000",IF(B40="C","30,000",IF(B40="D","20,000",IF(B40="E","10,000",IF(B40="","0"))))))</f>
        <v>50,000</v>
      </c>
      <c r="E40" s="548"/>
      <c r="F40" s="548"/>
      <c r="G40" s="548"/>
      <c r="H40" s="513" t="s">
        <v>106</v>
      </c>
      <c r="I40" s="513"/>
      <c r="J40" s="513" t="s">
        <v>100</v>
      </c>
      <c r="K40" s="513"/>
      <c r="L40" s="550" t="str">
        <f>BG33</f>
        <v>10,000</v>
      </c>
      <c r="M40" s="550"/>
      <c r="N40" s="550"/>
      <c r="O40" s="550"/>
      <c r="P40" s="527" t="s">
        <v>106</v>
      </c>
      <c r="Q40" s="527"/>
      <c r="R40" s="513" t="s">
        <v>101</v>
      </c>
      <c r="S40" s="513"/>
      <c r="T40" s="546">
        <f>BI43</f>
        <v>60000</v>
      </c>
      <c r="U40" s="546"/>
      <c r="V40" s="546"/>
      <c r="W40" s="546"/>
      <c r="X40" s="546"/>
      <c r="Y40" s="546"/>
      <c r="Z40" s="546"/>
      <c r="AA40" s="546"/>
      <c r="AB40" s="513" t="s">
        <v>106</v>
      </c>
      <c r="AC40" s="518"/>
      <c r="AE40" s="523" t="str">
        <f>IF(BI21&gt;=5,"A",IF(BI21=4,"B",IF(BI21=3,"C",IF(BI21=2,"D",IF(BI21=1,"E",IF(BI21=0,""))))))</f>
        <v>A</v>
      </c>
      <c r="AF40" s="513"/>
      <c r="AG40" s="516" t="str">
        <f>IF(AE40="A","50,000",IF(AE40="B","40,000",IF(AE40="C","30,000",IF(AE40="D","20,000",IF(AE40="E","10,000",IF(AE40="","0"))))))</f>
        <v>50,000</v>
      </c>
      <c r="AH40" s="516"/>
      <c r="AI40" s="516"/>
      <c r="AJ40" s="516"/>
      <c r="AK40" s="513" t="s">
        <v>106</v>
      </c>
      <c r="AL40" s="513"/>
      <c r="AM40" s="513" t="s">
        <v>100</v>
      </c>
      <c r="AN40" s="513"/>
      <c r="AO40" s="525" t="str">
        <f>BI33</f>
        <v>10,000</v>
      </c>
      <c r="AP40" s="525"/>
      <c r="AQ40" s="525"/>
      <c r="AR40" s="525"/>
      <c r="AS40" s="527" t="s">
        <v>106</v>
      </c>
      <c r="AT40" s="527"/>
      <c r="AU40" s="513" t="s">
        <v>101</v>
      </c>
      <c r="AV40" s="513"/>
      <c r="AW40" s="515">
        <f>BL43</f>
        <v>60000</v>
      </c>
      <c r="AX40" s="515"/>
      <c r="AY40" s="515"/>
      <c r="AZ40" s="515"/>
      <c r="BA40" s="515"/>
      <c r="BB40" s="515"/>
      <c r="BC40" s="515"/>
      <c r="BD40" s="515"/>
      <c r="BE40" s="513" t="s">
        <v>106</v>
      </c>
      <c r="BF40" s="518"/>
    </row>
    <row r="41" spans="2:64" s="1" customFormat="1" ht="18.75" customHeight="1" thickBot="1" x14ac:dyDescent="0.25">
      <c r="B41" s="524"/>
      <c r="C41" s="514"/>
      <c r="D41" s="549"/>
      <c r="E41" s="549"/>
      <c r="F41" s="549"/>
      <c r="G41" s="549"/>
      <c r="H41" s="514"/>
      <c r="I41" s="514"/>
      <c r="J41" s="514"/>
      <c r="K41" s="514"/>
      <c r="L41" s="551"/>
      <c r="M41" s="551"/>
      <c r="N41" s="551"/>
      <c r="O41" s="551"/>
      <c r="P41" s="528"/>
      <c r="Q41" s="528"/>
      <c r="R41" s="514"/>
      <c r="S41" s="514"/>
      <c r="T41" s="547"/>
      <c r="U41" s="547"/>
      <c r="V41" s="547"/>
      <c r="W41" s="547"/>
      <c r="X41" s="547"/>
      <c r="Y41" s="547"/>
      <c r="Z41" s="547"/>
      <c r="AA41" s="547"/>
      <c r="AB41" s="514"/>
      <c r="AC41" s="519"/>
      <c r="AE41" s="524"/>
      <c r="AF41" s="514"/>
      <c r="AG41" s="517"/>
      <c r="AH41" s="517"/>
      <c r="AI41" s="517"/>
      <c r="AJ41" s="517"/>
      <c r="AK41" s="514"/>
      <c r="AL41" s="514"/>
      <c r="AM41" s="514"/>
      <c r="AN41" s="514"/>
      <c r="AO41" s="526"/>
      <c r="AP41" s="526"/>
      <c r="AQ41" s="526"/>
      <c r="AR41" s="526"/>
      <c r="AS41" s="528"/>
      <c r="AT41" s="528"/>
      <c r="AU41" s="514"/>
      <c r="AV41" s="514"/>
      <c r="AW41" s="530"/>
      <c r="AX41" s="530"/>
      <c r="AY41" s="530"/>
      <c r="AZ41" s="530"/>
      <c r="BA41" s="530"/>
      <c r="BB41" s="530"/>
      <c r="BC41" s="530"/>
      <c r="BD41" s="530"/>
      <c r="BE41" s="514"/>
      <c r="BF41" s="519"/>
      <c r="BG41" s="273" t="str">
        <f>D40</f>
        <v>50,000</v>
      </c>
      <c r="BI41" s="275">
        <f>VALUE(BG41)</f>
        <v>50000</v>
      </c>
      <c r="BK41" s="273"/>
      <c r="BL41" s="1">
        <f>VALUE(AG40)</f>
        <v>50000</v>
      </c>
    </row>
    <row r="42" spans="2:64" s="1" customFormat="1" ht="18.75" customHeight="1" x14ac:dyDescent="0.2">
      <c r="B42" s="5"/>
      <c r="C42" s="5"/>
      <c r="D42" s="5"/>
      <c r="E42" s="5"/>
      <c r="F42" s="5"/>
      <c r="G42" s="5"/>
      <c r="H42" s="5"/>
      <c r="I42" s="5"/>
      <c r="J42" s="5"/>
      <c r="K42" s="5"/>
      <c r="L42" s="5"/>
      <c r="M42" s="5"/>
      <c r="N42" s="5"/>
      <c r="O42" s="14"/>
      <c r="AE42" s="5"/>
      <c r="AF42" s="5"/>
      <c r="AG42" s="5"/>
      <c r="AH42" s="5"/>
      <c r="AI42" s="5"/>
      <c r="AJ42" s="5"/>
      <c r="AK42" s="5"/>
      <c r="AL42" s="5"/>
      <c r="AM42" s="5"/>
      <c r="AN42" s="5"/>
      <c r="AO42" s="5"/>
      <c r="AP42" s="5"/>
      <c r="AQ42" s="5"/>
      <c r="AR42" s="14"/>
      <c r="BG42" s="274" t="str">
        <f>L40</f>
        <v>10,000</v>
      </c>
      <c r="BI42" s="275">
        <f>VALUE(BG42)</f>
        <v>10000</v>
      </c>
      <c r="BK42" s="272"/>
      <c r="BL42" s="1">
        <f>VALUE(AO40)</f>
        <v>10000</v>
      </c>
    </row>
    <row r="43" spans="2:64" s="1" customFormat="1" ht="18.75" customHeight="1" x14ac:dyDescent="0.2">
      <c r="B43" s="30" t="s">
        <v>103</v>
      </c>
      <c r="C43" s="5"/>
      <c r="D43" s="5"/>
      <c r="E43" s="5"/>
      <c r="F43" s="5"/>
      <c r="G43" s="5"/>
      <c r="H43" s="5"/>
      <c r="I43" s="5"/>
      <c r="J43" s="5"/>
      <c r="K43" s="5"/>
      <c r="L43" s="5"/>
      <c r="M43" s="5"/>
      <c r="N43" s="5"/>
      <c r="O43" s="14"/>
      <c r="AE43" s="30" t="s">
        <v>103</v>
      </c>
      <c r="AF43" s="5"/>
      <c r="AG43" s="5"/>
      <c r="AH43" s="5"/>
      <c r="AI43" s="5"/>
      <c r="AJ43" s="5"/>
      <c r="AK43" s="5"/>
      <c r="AL43" s="5"/>
      <c r="AM43" s="5"/>
      <c r="AN43" s="5"/>
      <c r="AO43" s="5"/>
      <c r="AP43" s="5"/>
      <c r="AQ43" s="5"/>
      <c r="AR43" s="14"/>
      <c r="BG43" s="274">
        <f>SUM(BG41+BG42)</f>
        <v>0</v>
      </c>
      <c r="BI43" s="275">
        <f>BI41+BI42</f>
        <v>60000</v>
      </c>
      <c r="BK43" s="272"/>
      <c r="BL43" s="1">
        <f>BL41+BL42</f>
        <v>60000</v>
      </c>
    </row>
    <row r="44" spans="2:64" s="1" customFormat="1" ht="18.75" customHeight="1" x14ac:dyDescent="0.2">
      <c r="B44" s="35"/>
      <c r="C44" s="41" t="s">
        <v>246</v>
      </c>
      <c r="D44" s="5"/>
      <c r="E44" s="5"/>
      <c r="F44" s="5"/>
      <c r="G44" s="5"/>
      <c r="H44" s="5"/>
      <c r="I44" s="5"/>
      <c r="J44" s="5"/>
      <c r="K44" s="5"/>
      <c r="L44" s="5"/>
      <c r="M44" s="5"/>
      <c r="N44" s="5"/>
      <c r="O44" s="14"/>
      <c r="AE44" s="35"/>
      <c r="AF44" s="41" t="s">
        <v>107</v>
      </c>
      <c r="AG44" s="5"/>
      <c r="AH44" s="5"/>
      <c r="AI44" s="5"/>
      <c r="AJ44" s="5"/>
      <c r="AK44" s="5"/>
      <c r="AL44" s="5"/>
      <c r="AM44" s="5"/>
      <c r="AN44" s="5"/>
      <c r="AO44" s="5"/>
      <c r="AP44" s="5"/>
      <c r="AQ44" s="5"/>
      <c r="AR44" s="14"/>
    </row>
    <row r="45" spans="2:64" s="1" customFormat="1" ht="18.75" customHeight="1" x14ac:dyDescent="0.2">
      <c r="B45" s="35"/>
      <c r="C45" s="41" t="s">
        <v>102</v>
      </c>
      <c r="D45" s="5"/>
      <c r="E45" s="5"/>
      <c r="F45" s="5"/>
      <c r="G45" s="5"/>
      <c r="H45" s="5"/>
      <c r="I45" s="5"/>
      <c r="J45" s="5"/>
      <c r="K45" s="5"/>
      <c r="L45" s="5"/>
      <c r="M45" s="5"/>
      <c r="N45" s="5"/>
      <c r="O45" s="14"/>
      <c r="AE45" s="35"/>
      <c r="AF45" s="41" t="s">
        <v>102</v>
      </c>
      <c r="AG45" s="5"/>
      <c r="AH45" s="5"/>
      <c r="AI45" s="5"/>
      <c r="AJ45" s="5"/>
      <c r="AK45" s="5"/>
      <c r="AL45" s="5"/>
      <c r="AM45" s="5"/>
      <c r="AN45" s="5"/>
      <c r="AO45" s="5"/>
      <c r="AP45" s="5"/>
      <c r="AQ45" s="5"/>
      <c r="AR45" s="14"/>
    </row>
    <row r="46" spans="2:64" s="1" customFormat="1" ht="18.75" customHeight="1" x14ac:dyDescent="0.2">
      <c r="B46" s="35"/>
      <c r="C46" s="10" t="s">
        <v>104</v>
      </c>
      <c r="O46" s="14"/>
      <c r="AE46" s="35"/>
      <c r="AF46" s="10" t="s">
        <v>104</v>
      </c>
      <c r="AR46" s="14"/>
      <c r="BG46" s="15"/>
    </row>
    <row r="47" spans="2:64" s="1" customFormat="1" ht="18.75" customHeight="1" x14ac:dyDescent="0.2">
      <c r="B47" s="35"/>
      <c r="C47" s="10" t="s">
        <v>223</v>
      </c>
      <c r="O47" s="14"/>
      <c r="P47" s="14"/>
      <c r="AE47" s="35"/>
      <c r="AF47" s="10" t="s">
        <v>223</v>
      </c>
      <c r="AR47" s="14"/>
      <c r="AS47" s="14"/>
    </row>
    <row r="48" spans="2:64" ht="15" customHeight="1" x14ac:dyDescent="0.45">
      <c r="B48" s="41"/>
      <c r="C48" s="41"/>
      <c r="D48" s="41"/>
      <c r="E48" s="41"/>
      <c r="F48" s="41"/>
      <c r="G48" s="46"/>
      <c r="H48" s="46"/>
      <c r="I48" s="46"/>
      <c r="J48" s="46"/>
      <c r="K48" s="46"/>
      <c r="L48" s="46"/>
      <c r="M48" s="46"/>
      <c r="N48" s="46"/>
      <c r="O48" s="46"/>
      <c r="P48" s="46"/>
      <c r="Q48" s="46"/>
      <c r="R48" s="12"/>
      <c r="S48" s="180"/>
      <c r="T48" s="180"/>
      <c r="U48" s="180"/>
      <c r="V48" s="180"/>
      <c r="W48" s="47"/>
      <c r="X48" s="47"/>
      <c r="Y48" s="47"/>
      <c r="Z48" s="47"/>
      <c r="AA48" s="47"/>
      <c r="AB48" s="47"/>
      <c r="AC48" s="47"/>
      <c r="AE48" s="41"/>
      <c r="AF48" s="41"/>
      <c r="AG48" s="41"/>
      <c r="AH48" s="41"/>
      <c r="AI48" s="41"/>
      <c r="AJ48" s="46"/>
      <c r="AK48" s="46"/>
      <c r="AL48" s="46"/>
      <c r="AM48" s="46"/>
      <c r="AN48" s="46"/>
      <c r="AO48" s="46"/>
      <c r="AP48" s="46"/>
      <c r="AQ48" s="46"/>
      <c r="AR48" s="46"/>
      <c r="AS48" s="46"/>
      <c r="AT48" s="46"/>
      <c r="AU48" s="46"/>
      <c r="AV48" s="46"/>
      <c r="AW48" s="46"/>
      <c r="AX48" s="46"/>
      <c r="AY48" s="160"/>
      <c r="AZ48" s="47"/>
      <c r="BA48" s="47"/>
      <c r="BB48" s="47"/>
      <c r="BC48" s="47"/>
      <c r="BD48" s="47"/>
      <c r="BE48" s="47"/>
      <c r="BF48" s="47"/>
      <c r="BG48" s="10" t="s">
        <v>108</v>
      </c>
      <c r="BI48" s="10" t="s">
        <v>108</v>
      </c>
    </row>
  </sheetData>
  <mergeCells count="69">
    <mergeCell ref="B39:C39"/>
    <mergeCell ref="D39:I39"/>
    <mergeCell ref="L39:Q39"/>
    <mergeCell ref="P40:Q41"/>
    <mergeCell ref="R40:S41"/>
    <mergeCell ref="B40:C41"/>
    <mergeCell ref="D40:G41"/>
    <mergeCell ref="H40:I41"/>
    <mergeCell ref="J40:K41"/>
    <mergeCell ref="L40:O41"/>
    <mergeCell ref="AU40:AV41"/>
    <mergeCell ref="AW40:BD41"/>
    <mergeCell ref="BE40:BF41"/>
    <mergeCell ref="AG40:AJ41"/>
    <mergeCell ref="AK40:AL41"/>
    <mergeCell ref="AM40:AN41"/>
    <mergeCell ref="AO40:AR41"/>
    <mergeCell ref="AS40:AT41"/>
    <mergeCell ref="T40:AA41"/>
    <mergeCell ref="AB40:AC41"/>
    <mergeCell ref="AE40:AF41"/>
    <mergeCell ref="AJ27:AL27"/>
    <mergeCell ref="AG35:AO35"/>
    <mergeCell ref="AN27:AQ27"/>
    <mergeCell ref="D32:L32"/>
    <mergeCell ref="AG32:AO32"/>
    <mergeCell ref="AG33:AO33"/>
    <mergeCell ref="AG34:AO34"/>
    <mergeCell ref="G28:I28"/>
    <mergeCell ref="K28:N28"/>
    <mergeCell ref="AJ28:AL28"/>
    <mergeCell ref="G29:I29"/>
    <mergeCell ref="K29:N29"/>
    <mergeCell ref="AJ29:AL29"/>
    <mergeCell ref="BD25:BF25"/>
    <mergeCell ref="AG39:AL39"/>
    <mergeCell ref="AJ26:AL26"/>
    <mergeCell ref="AN26:AQ26"/>
    <mergeCell ref="AN28:AQ28"/>
    <mergeCell ref="AN29:AQ29"/>
    <mergeCell ref="AO39:AT39"/>
    <mergeCell ref="AW39:BF39"/>
    <mergeCell ref="T39:AC39"/>
    <mergeCell ref="AE39:AF39"/>
    <mergeCell ref="AG36:AO36"/>
    <mergeCell ref="AG37:AO37"/>
    <mergeCell ref="G27:I27"/>
    <mergeCell ref="K27:N27"/>
    <mergeCell ref="G25:I25"/>
    <mergeCell ref="K25:N25"/>
    <mergeCell ref="AA25:AC25"/>
    <mergeCell ref="G26:I26"/>
    <mergeCell ref="K26:N26"/>
    <mergeCell ref="AJ25:AL25"/>
    <mergeCell ref="AN24:AQ24"/>
    <mergeCell ref="AV24:BB24"/>
    <mergeCell ref="G14:AC15"/>
    <mergeCell ref="G16:AC17"/>
    <mergeCell ref="G18:AC19"/>
    <mergeCell ref="AJ14:BF15"/>
    <mergeCell ref="AJ16:BF17"/>
    <mergeCell ref="AJ18:BF19"/>
    <mergeCell ref="AG21:AO22"/>
    <mergeCell ref="AW21:BF22"/>
    <mergeCell ref="D21:L22"/>
    <mergeCell ref="T21:AC22"/>
    <mergeCell ref="K24:N24"/>
    <mergeCell ref="S24:Y24"/>
    <mergeCell ref="AN25:AQ25"/>
  </mergeCells>
  <phoneticPr fontId="3"/>
  <pageMargins left="0.25" right="0.25" top="0.75" bottom="0.75" header="0.3" footer="0.3"/>
  <pageSetup paperSize="9" scale="84" fitToWidth="0" orientation="portrait" r:id="rId1"/>
  <headerFooter>
    <oddFooter>&amp;C&amp;"メイリオ,レギュラー"&amp;14 68</oddFooter>
  </headerFooter>
  <colBreaks count="1" manualBreakCount="1">
    <brk id="29"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xdr:col>
                    <xdr:colOff>30480</xdr:colOff>
                    <xdr:row>1</xdr:row>
                    <xdr:rowOff>228600</xdr:rowOff>
                  </from>
                  <to>
                    <xdr:col>4</xdr:col>
                    <xdr:colOff>0</xdr:colOff>
                    <xdr:row>3</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xdr:col>
                    <xdr:colOff>22860</xdr:colOff>
                    <xdr:row>3</xdr:row>
                    <xdr:rowOff>0</xdr:rowOff>
                  </from>
                  <to>
                    <xdr:col>3</xdr:col>
                    <xdr:colOff>259080</xdr:colOff>
                    <xdr:row>4</xdr:row>
                    <xdr:rowOff>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xdr:col>
                    <xdr:colOff>22860</xdr:colOff>
                    <xdr:row>4</xdr:row>
                    <xdr:rowOff>30480</xdr:rowOff>
                  </from>
                  <to>
                    <xdr:col>3</xdr:col>
                    <xdr:colOff>259080</xdr:colOff>
                    <xdr:row>5</xdr:row>
                    <xdr:rowOff>30480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xdr:col>
                    <xdr:colOff>30480</xdr:colOff>
                    <xdr:row>4</xdr:row>
                    <xdr:rowOff>228600</xdr:rowOff>
                  </from>
                  <to>
                    <xdr:col>4</xdr:col>
                    <xdr:colOff>0</xdr:colOff>
                    <xdr:row>6</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xdr:col>
                    <xdr:colOff>22860</xdr:colOff>
                    <xdr:row>6</xdr:row>
                    <xdr:rowOff>0</xdr:rowOff>
                  </from>
                  <to>
                    <xdr:col>2</xdr:col>
                    <xdr:colOff>281940</xdr:colOff>
                    <xdr:row>7</xdr:row>
                    <xdr:rowOff>38100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xdr:col>
                    <xdr:colOff>45720</xdr:colOff>
                    <xdr:row>7</xdr:row>
                    <xdr:rowOff>0</xdr:rowOff>
                  </from>
                  <to>
                    <xdr:col>4</xdr:col>
                    <xdr:colOff>22860</xdr:colOff>
                    <xdr:row>8</xdr:row>
                    <xdr:rowOff>7620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xdr:col>
                    <xdr:colOff>30480</xdr:colOff>
                    <xdr:row>9</xdr:row>
                    <xdr:rowOff>38100</xdr:rowOff>
                  </from>
                  <to>
                    <xdr:col>4</xdr:col>
                    <xdr:colOff>0</xdr:colOff>
                    <xdr:row>10</xdr:row>
                    <xdr:rowOff>38100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2</xdr:col>
                    <xdr:colOff>38100</xdr:colOff>
                    <xdr:row>10</xdr:row>
                    <xdr:rowOff>22860</xdr:rowOff>
                  </from>
                  <to>
                    <xdr:col>2</xdr:col>
                    <xdr:colOff>320040</xdr:colOff>
                    <xdr:row>11</xdr:row>
                    <xdr:rowOff>30480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2</xdr:col>
                    <xdr:colOff>30480</xdr:colOff>
                    <xdr:row>11</xdr:row>
                    <xdr:rowOff>30480</xdr:rowOff>
                  </from>
                  <to>
                    <xdr:col>4</xdr:col>
                    <xdr:colOff>0</xdr:colOff>
                    <xdr:row>12</xdr:row>
                    <xdr:rowOff>30480</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2</xdr:col>
                    <xdr:colOff>45720</xdr:colOff>
                    <xdr:row>13</xdr:row>
                    <xdr:rowOff>30480</xdr:rowOff>
                  </from>
                  <to>
                    <xdr:col>4</xdr:col>
                    <xdr:colOff>22860</xdr:colOff>
                    <xdr:row>14</xdr:row>
                    <xdr:rowOff>30480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2</xdr:col>
                    <xdr:colOff>30480</xdr:colOff>
                    <xdr:row>14</xdr:row>
                    <xdr:rowOff>198120</xdr:rowOff>
                  </from>
                  <to>
                    <xdr:col>3</xdr:col>
                    <xdr:colOff>99060</xdr:colOff>
                    <xdr:row>16</xdr:row>
                    <xdr:rowOff>60960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2</xdr:col>
                    <xdr:colOff>38100</xdr:colOff>
                    <xdr:row>16</xdr:row>
                    <xdr:rowOff>190500</xdr:rowOff>
                  </from>
                  <to>
                    <xdr:col>3</xdr:col>
                    <xdr:colOff>121920</xdr:colOff>
                    <xdr:row>18</xdr:row>
                    <xdr:rowOff>38100</xdr:rowOff>
                  </to>
                </anchor>
              </controlPr>
            </control>
          </mc:Choice>
        </mc:AlternateContent>
        <mc:AlternateContent xmlns:mc="http://schemas.openxmlformats.org/markup-compatibility/2006">
          <mc:Choice Requires="x14">
            <control shapeId="7189" r:id="rId16" name="Check Box 21">
              <controlPr defaultSize="0" autoFill="0" autoLine="0" autoPict="0">
                <anchor moveWithCells="1">
                  <from>
                    <xdr:col>1</xdr:col>
                    <xdr:colOff>38100</xdr:colOff>
                    <xdr:row>48</xdr:row>
                    <xdr:rowOff>0</xdr:rowOff>
                  </from>
                  <to>
                    <xdr:col>2</xdr:col>
                    <xdr:colOff>220980</xdr:colOff>
                    <xdr:row>50</xdr:row>
                    <xdr:rowOff>0</xdr:rowOff>
                  </to>
                </anchor>
              </controlPr>
            </control>
          </mc:Choice>
        </mc:AlternateContent>
        <mc:AlternateContent xmlns:mc="http://schemas.openxmlformats.org/markup-compatibility/2006">
          <mc:Choice Requires="x14">
            <control shapeId="7209" r:id="rId17" name="Check Box 41">
              <controlPr defaultSize="0" autoFill="0" autoLine="0" autoPict="0">
                <anchor moveWithCells="1">
                  <from>
                    <xdr:col>31</xdr:col>
                    <xdr:colOff>30480</xdr:colOff>
                    <xdr:row>1</xdr:row>
                    <xdr:rowOff>228600</xdr:rowOff>
                  </from>
                  <to>
                    <xdr:col>32</xdr:col>
                    <xdr:colOff>38100</xdr:colOff>
                    <xdr:row>3</xdr:row>
                    <xdr:rowOff>7620</xdr:rowOff>
                  </to>
                </anchor>
              </controlPr>
            </control>
          </mc:Choice>
        </mc:AlternateContent>
        <mc:AlternateContent xmlns:mc="http://schemas.openxmlformats.org/markup-compatibility/2006">
          <mc:Choice Requires="x14">
            <control shapeId="7210" r:id="rId18" name="Check Box 42">
              <controlPr defaultSize="0" autoFill="0" autoLine="0" autoPict="0">
                <anchor moveWithCells="1">
                  <from>
                    <xdr:col>31</xdr:col>
                    <xdr:colOff>22860</xdr:colOff>
                    <xdr:row>3</xdr:row>
                    <xdr:rowOff>0</xdr:rowOff>
                  </from>
                  <to>
                    <xdr:col>32</xdr:col>
                    <xdr:colOff>0</xdr:colOff>
                    <xdr:row>4</xdr:row>
                    <xdr:rowOff>30480</xdr:rowOff>
                  </to>
                </anchor>
              </controlPr>
            </control>
          </mc:Choice>
        </mc:AlternateContent>
        <mc:AlternateContent xmlns:mc="http://schemas.openxmlformats.org/markup-compatibility/2006">
          <mc:Choice Requires="x14">
            <control shapeId="7211" r:id="rId19" name="Check Box 43">
              <controlPr defaultSize="0" autoFill="0" autoLine="0" autoPict="0">
                <anchor moveWithCells="1">
                  <from>
                    <xdr:col>31</xdr:col>
                    <xdr:colOff>22860</xdr:colOff>
                    <xdr:row>4</xdr:row>
                    <xdr:rowOff>30480</xdr:rowOff>
                  </from>
                  <to>
                    <xdr:col>32</xdr:col>
                    <xdr:colOff>38100</xdr:colOff>
                    <xdr:row>5</xdr:row>
                    <xdr:rowOff>7620</xdr:rowOff>
                  </to>
                </anchor>
              </controlPr>
            </control>
          </mc:Choice>
        </mc:AlternateContent>
        <mc:AlternateContent xmlns:mc="http://schemas.openxmlformats.org/markup-compatibility/2006">
          <mc:Choice Requires="x14">
            <control shapeId="7212" r:id="rId20" name="Check Box 44">
              <controlPr defaultSize="0" autoFill="0" autoLine="0" autoPict="0">
                <anchor moveWithCells="1">
                  <from>
                    <xdr:col>31</xdr:col>
                    <xdr:colOff>30480</xdr:colOff>
                    <xdr:row>4</xdr:row>
                    <xdr:rowOff>228600</xdr:rowOff>
                  </from>
                  <to>
                    <xdr:col>31</xdr:col>
                    <xdr:colOff>251460</xdr:colOff>
                    <xdr:row>6</xdr:row>
                    <xdr:rowOff>38100</xdr:rowOff>
                  </to>
                </anchor>
              </controlPr>
            </control>
          </mc:Choice>
        </mc:AlternateContent>
        <mc:AlternateContent xmlns:mc="http://schemas.openxmlformats.org/markup-compatibility/2006">
          <mc:Choice Requires="x14">
            <control shapeId="7213" r:id="rId21" name="Check Box 45">
              <controlPr defaultSize="0" autoFill="0" autoLine="0" autoPict="0">
                <anchor moveWithCells="1">
                  <from>
                    <xdr:col>31</xdr:col>
                    <xdr:colOff>22860</xdr:colOff>
                    <xdr:row>6</xdr:row>
                    <xdr:rowOff>0</xdr:rowOff>
                  </from>
                  <to>
                    <xdr:col>31</xdr:col>
                    <xdr:colOff>266700</xdr:colOff>
                    <xdr:row>7</xdr:row>
                    <xdr:rowOff>30480</xdr:rowOff>
                  </to>
                </anchor>
              </controlPr>
            </control>
          </mc:Choice>
        </mc:AlternateContent>
        <mc:AlternateContent xmlns:mc="http://schemas.openxmlformats.org/markup-compatibility/2006">
          <mc:Choice Requires="x14">
            <control shapeId="7214" r:id="rId22" name="Check Box 46">
              <controlPr defaultSize="0" autoFill="0" autoLine="0" autoPict="0">
                <anchor moveWithCells="1">
                  <from>
                    <xdr:col>31</xdr:col>
                    <xdr:colOff>45720</xdr:colOff>
                    <xdr:row>7</xdr:row>
                    <xdr:rowOff>0</xdr:rowOff>
                  </from>
                  <to>
                    <xdr:col>32</xdr:col>
                    <xdr:colOff>60960</xdr:colOff>
                    <xdr:row>8</xdr:row>
                    <xdr:rowOff>53340</xdr:rowOff>
                  </to>
                </anchor>
              </controlPr>
            </control>
          </mc:Choice>
        </mc:AlternateContent>
        <mc:AlternateContent xmlns:mc="http://schemas.openxmlformats.org/markup-compatibility/2006">
          <mc:Choice Requires="x14">
            <control shapeId="7215" r:id="rId23" name="Check Box 47">
              <controlPr defaultSize="0" autoFill="0" autoLine="0" autoPict="0">
                <anchor moveWithCells="1">
                  <from>
                    <xdr:col>31</xdr:col>
                    <xdr:colOff>30480</xdr:colOff>
                    <xdr:row>9</xdr:row>
                    <xdr:rowOff>38100</xdr:rowOff>
                  </from>
                  <to>
                    <xdr:col>32</xdr:col>
                    <xdr:colOff>0</xdr:colOff>
                    <xdr:row>10</xdr:row>
                    <xdr:rowOff>38100</xdr:rowOff>
                  </to>
                </anchor>
              </controlPr>
            </control>
          </mc:Choice>
        </mc:AlternateContent>
        <mc:AlternateContent xmlns:mc="http://schemas.openxmlformats.org/markup-compatibility/2006">
          <mc:Choice Requires="x14">
            <control shapeId="7216" r:id="rId24" name="Check Box 48">
              <controlPr defaultSize="0" autoFill="0" autoLine="0" autoPict="0">
                <anchor moveWithCells="1">
                  <from>
                    <xdr:col>31</xdr:col>
                    <xdr:colOff>38100</xdr:colOff>
                    <xdr:row>10</xdr:row>
                    <xdr:rowOff>22860</xdr:rowOff>
                  </from>
                  <to>
                    <xdr:col>32</xdr:col>
                    <xdr:colOff>38100</xdr:colOff>
                    <xdr:row>11</xdr:row>
                    <xdr:rowOff>30480</xdr:rowOff>
                  </to>
                </anchor>
              </controlPr>
            </control>
          </mc:Choice>
        </mc:AlternateContent>
        <mc:AlternateContent xmlns:mc="http://schemas.openxmlformats.org/markup-compatibility/2006">
          <mc:Choice Requires="x14">
            <control shapeId="7217" r:id="rId25" name="Check Box 49">
              <controlPr defaultSize="0" autoFill="0" autoLine="0" autoPict="0">
                <anchor moveWithCells="1">
                  <from>
                    <xdr:col>31</xdr:col>
                    <xdr:colOff>30480</xdr:colOff>
                    <xdr:row>11</xdr:row>
                    <xdr:rowOff>30480</xdr:rowOff>
                  </from>
                  <to>
                    <xdr:col>32</xdr:col>
                    <xdr:colOff>38100</xdr:colOff>
                    <xdr:row>12</xdr:row>
                    <xdr:rowOff>30480</xdr:rowOff>
                  </to>
                </anchor>
              </controlPr>
            </control>
          </mc:Choice>
        </mc:AlternateContent>
        <mc:AlternateContent xmlns:mc="http://schemas.openxmlformats.org/markup-compatibility/2006">
          <mc:Choice Requires="x14">
            <control shapeId="7218" r:id="rId26" name="Check Box 50">
              <controlPr defaultSize="0" autoFill="0" autoLine="0" autoPict="0">
                <anchor moveWithCells="1">
                  <from>
                    <xdr:col>31</xdr:col>
                    <xdr:colOff>45720</xdr:colOff>
                    <xdr:row>12</xdr:row>
                    <xdr:rowOff>228600</xdr:rowOff>
                  </from>
                  <to>
                    <xdr:col>32</xdr:col>
                    <xdr:colOff>0</xdr:colOff>
                    <xdr:row>14</xdr:row>
                    <xdr:rowOff>38100</xdr:rowOff>
                  </to>
                </anchor>
              </controlPr>
            </control>
          </mc:Choice>
        </mc:AlternateContent>
        <mc:AlternateContent xmlns:mc="http://schemas.openxmlformats.org/markup-compatibility/2006">
          <mc:Choice Requires="x14">
            <control shapeId="7219" r:id="rId27" name="Check Box 51">
              <controlPr defaultSize="0" autoFill="0" autoLine="0" autoPict="0">
                <anchor moveWithCells="1">
                  <from>
                    <xdr:col>31</xdr:col>
                    <xdr:colOff>30480</xdr:colOff>
                    <xdr:row>14</xdr:row>
                    <xdr:rowOff>198120</xdr:rowOff>
                  </from>
                  <to>
                    <xdr:col>32</xdr:col>
                    <xdr:colOff>38100</xdr:colOff>
                    <xdr:row>16</xdr:row>
                    <xdr:rowOff>60960</xdr:rowOff>
                  </to>
                </anchor>
              </controlPr>
            </control>
          </mc:Choice>
        </mc:AlternateContent>
        <mc:AlternateContent xmlns:mc="http://schemas.openxmlformats.org/markup-compatibility/2006">
          <mc:Choice Requires="x14">
            <control shapeId="7220" r:id="rId28" name="Check Box 52">
              <controlPr defaultSize="0" autoFill="0" autoLine="0" autoPict="0">
                <anchor moveWithCells="1">
                  <from>
                    <xdr:col>31</xdr:col>
                    <xdr:colOff>38100</xdr:colOff>
                    <xdr:row>16</xdr:row>
                    <xdr:rowOff>190500</xdr:rowOff>
                  </from>
                  <to>
                    <xdr:col>32</xdr:col>
                    <xdr:colOff>0</xdr:colOff>
                    <xdr:row>18</xdr:row>
                    <xdr:rowOff>45720</xdr:rowOff>
                  </to>
                </anchor>
              </controlPr>
            </control>
          </mc:Choice>
        </mc:AlternateContent>
        <mc:AlternateContent xmlns:mc="http://schemas.openxmlformats.org/markup-compatibility/2006">
          <mc:Choice Requires="x14">
            <control shapeId="7229" r:id="rId29" name="Check Box 61">
              <controlPr defaultSize="0" autoFill="0" autoLine="0" autoPict="0">
                <anchor moveWithCells="1">
                  <from>
                    <xdr:col>1</xdr:col>
                    <xdr:colOff>38100</xdr:colOff>
                    <xdr:row>42</xdr:row>
                    <xdr:rowOff>198120</xdr:rowOff>
                  </from>
                  <to>
                    <xdr:col>2</xdr:col>
                    <xdr:colOff>7620</xdr:colOff>
                    <xdr:row>44</xdr:row>
                    <xdr:rowOff>60960</xdr:rowOff>
                  </to>
                </anchor>
              </controlPr>
            </control>
          </mc:Choice>
        </mc:AlternateContent>
        <mc:AlternateContent xmlns:mc="http://schemas.openxmlformats.org/markup-compatibility/2006">
          <mc:Choice Requires="x14">
            <control shapeId="7230" r:id="rId30" name="Check Box 62">
              <controlPr defaultSize="0" autoFill="0" autoLine="0" autoPict="0">
                <anchor moveWithCells="1">
                  <from>
                    <xdr:col>1</xdr:col>
                    <xdr:colOff>45720</xdr:colOff>
                    <xdr:row>43</xdr:row>
                    <xdr:rowOff>182880</xdr:rowOff>
                  </from>
                  <to>
                    <xdr:col>2</xdr:col>
                    <xdr:colOff>15240</xdr:colOff>
                    <xdr:row>45</xdr:row>
                    <xdr:rowOff>45720</xdr:rowOff>
                  </to>
                </anchor>
              </controlPr>
            </control>
          </mc:Choice>
        </mc:AlternateContent>
        <mc:AlternateContent xmlns:mc="http://schemas.openxmlformats.org/markup-compatibility/2006">
          <mc:Choice Requires="x14">
            <control shapeId="7231" r:id="rId31" name="Check Box 63">
              <controlPr defaultSize="0" autoFill="0" autoLine="0" autoPict="0">
                <anchor moveWithCells="1">
                  <from>
                    <xdr:col>1</xdr:col>
                    <xdr:colOff>38100</xdr:colOff>
                    <xdr:row>44</xdr:row>
                    <xdr:rowOff>182880</xdr:rowOff>
                  </from>
                  <to>
                    <xdr:col>2</xdr:col>
                    <xdr:colOff>0</xdr:colOff>
                    <xdr:row>46</xdr:row>
                    <xdr:rowOff>45720</xdr:rowOff>
                  </to>
                </anchor>
              </controlPr>
            </control>
          </mc:Choice>
        </mc:AlternateContent>
        <mc:AlternateContent xmlns:mc="http://schemas.openxmlformats.org/markup-compatibility/2006">
          <mc:Choice Requires="x14">
            <control shapeId="7232" r:id="rId32" name="Check Box 64">
              <controlPr defaultSize="0" autoFill="0" autoLine="0" autoPict="0">
                <anchor moveWithCells="1">
                  <from>
                    <xdr:col>1</xdr:col>
                    <xdr:colOff>38100</xdr:colOff>
                    <xdr:row>45</xdr:row>
                    <xdr:rowOff>190500</xdr:rowOff>
                  </from>
                  <to>
                    <xdr:col>1</xdr:col>
                    <xdr:colOff>251460</xdr:colOff>
                    <xdr:row>47</xdr:row>
                    <xdr:rowOff>60960</xdr:rowOff>
                  </to>
                </anchor>
              </controlPr>
            </control>
          </mc:Choice>
        </mc:AlternateContent>
        <mc:AlternateContent xmlns:mc="http://schemas.openxmlformats.org/markup-compatibility/2006">
          <mc:Choice Requires="x14">
            <control shapeId="7234" r:id="rId33" name="Check Box 66">
              <controlPr defaultSize="0" autoFill="0" autoLine="0" autoPict="0">
                <anchor moveWithCells="1">
                  <from>
                    <xdr:col>30</xdr:col>
                    <xdr:colOff>38100</xdr:colOff>
                    <xdr:row>42</xdr:row>
                    <xdr:rowOff>198120</xdr:rowOff>
                  </from>
                  <to>
                    <xdr:col>30</xdr:col>
                    <xdr:colOff>266700</xdr:colOff>
                    <xdr:row>44</xdr:row>
                    <xdr:rowOff>60960</xdr:rowOff>
                  </to>
                </anchor>
              </controlPr>
            </control>
          </mc:Choice>
        </mc:AlternateContent>
        <mc:AlternateContent xmlns:mc="http://schemas.openxmlformats.org/markup-compatibility/2006">
          <mc:Choice Requires="x14">
            <control shapeId="7235" r:id="rId34" name="Check Box 67">
              <controlPr defaultSize="0" autoFill="0" autoLine="0" autoPict="0">
                <anchor moveWithCells="1">
                  <from>
                    <xdr:col>30</xdr:col>
                    <xdr:colOff>45720</xdr:colOff>
                    <xdr:row>43</xdr:row>
                    <xdr:rowOff>182880</xdr:rowOff>
                  </from>
                  <to>
                    <xdr:col>30</xdr:col>
                    <xdr:colOff>266700</xdr:colOff>
                    <xdr:row>45</xdr:row>
                    <xdr:rowOff>45720</xdr:rowOff>
                  </to>
                </anchor>
              </controlPr>
            </control>
          </mc:Choice>
        </mc:AlternateContent>
        <mc:AlternateContent xmlns:mc="http://schemas.openxmlformats.org/markup-compatibility/2006">
          <mc:Choice Requires="x14">
            <control shapeId="7236" r:id="rId35" name="Check Box 68">
              <controlPr defaultSize="0" autoFill="0" autoLine="0" autoPict="0">
                <anchor moveWithCells="1">
                  <from>
                    <xdr:col>30</xdr:col>
                    <xdr:colOff>38100</xdr:colOff>
                    <xdr:row>44</xdr:row>
                    <xdr:rowOff>182880</xdr:rowOff>
                  </from>
                  <to>
                    <xdr:col>31</xdr:col>
                    <xdr:colOff>7620</xdr:colOff>
                    <xdr:row>46</xdr:row>
                    <xdr:rowOff>45720</xdr:rowOff>
                  </to>
                </anchor>
              </controlPr>
            </control>
          </mc:Choice>
        </mc:AlternateContent>
        <mc:AlternateContent xmlns:mc="http://schemas.openxmlformats.org/markup-compatibility/2006">
          <mc:Choice Requires="x14">
            <control shapeId="7237" r:id="rId36" name="Check Box 69">
              <controlPr defaultSize="0" autoFill="0" autoLine="0" autoPict="0">
                <anchor moveWithCells="1">
                  <from>
                    <xdr:col>30</xdr:col>
                    <xdr:colOff>38100</xdr:colOff>
                    <xdr:row>45</xdr:row>
                    <xdr:rowOff>190500</xdr:rowOff>
                  </from>
                  <to>
                    <xdr:col>31</xdr:col>
                    <xdr:colOff>7620</xdr:colOff>
                    <xdr:row>47</xdr:row>
                    <xdr:rowOff>60960</xdr:rowOff>
                  </to>
                </anchor>
              </controlPr>
            </control>
          </mc:Choice>
        </mc:AlternateContent>
        <mc:AlternateContent xmlns:mc="http://schemas.openxmlformats.org/markup-compatibility/2006">
          <mc:Choice Requires="x14">
            <control shapeId="7238" r:id="rId37" name="Check Box 70">
              <controlPr defaultSize="0" autoFill="0" autoLine="0" autoPict="0">
                <anchor moveWithCells="1">
                  <from>
                    <xdr:col>2</xdr:col>
                    <xdr:colOff>60960</xdr:colOff>
                    <xdr:row>30</xdr:row>
                    <xdr:rowOff>160020</xdr:rowOff>
                  </from>
                  <to>
                    <xdr:col>2</xdr:col>
                    <xdr:colOff>312420</xdr:colOff>
                    <xdr:row>32</xdr:row>
                    <xdr:rowOff>22860</xdr:rowOff>
                  </to>
                </anchor>
              </controlPr>
            </control>
          </mc:Choice>
        </mc:AlternateContent>
        <mc:AlternateContent xmlns:mc="http://schemas.openxmlformats.org/markup-compatibility/2006">
          <mc:Choice Requires="x14">
            <control shapeId="7239" r:id="rId38" name="Check Box 71">
              <controlPr defaultSize="0" autoFill="0" autoLine="0" autoPict="0">
                <anchor moveWithCells="1">
                  <from>
                    <xdr:col>31</xdr:col>
                    <xdr:colOff>68580</xdr:colOff>
                    <xdr:row>30</xdr:row>
                    <xdr:rowOff>152400</xdr:rowOff>
                  </from>
                  <to>
                    <xdr:col>32</xdr:col>
                    <xdr:colOff>38100</xdr:colOff>
                    <xdr:row>32</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48"/>
  <sheetViews>
    <sheetView showWhiteSpace="0" view="pageLayout" topLeftCell="AH31" zoomScaleNormal="100" zoomScaleSheetLayoutView="100" workbookViewId="0">
      <selection activeCell="AG43" sqref="AG43"/>
    </sheetView>
  </sheetViews>
  <sheetFormatPr defaultColWidth="9" defaultRowHeight="13.2" x14ac:dyDescent="0.45"/>
  <cols>
    <col min="1" max="58" width="3.59765625" style="10" customWidth="1"/>
    <col min="59" max="59" width="10.3984375" style="10" hidden="1" customWidth="1"/>
    <col min="60" max="60" width="3.19921875" style="10" hidden="1" customWidth="1"/>
    <col min="61" max="61" width="10.3984375" style="10" hidden="1" customWidth="1"/>
    <col min="62" max="62" width="3.19921875" style="10" hidden="1" customWidth="1"/>
    <col min="63" max="64" width="8.59765625" style="10" hidden="1" customWidth="1"/>
    <col min="65" max="100" width="3.59765625" style="10" customWidth="1"/>
    <col min="101" max="16384" width="9" style="10"/>
  </cols>
  <sheetData>
    <row r="1" spans="1:65" ht="27.75" customHeight="1" x14ac:dyDescent="0.45">
      <c r="A1" s="11" t="s">
        <v>159</v>
      </c>
      <c r="B1" s="9"/>
      <c r="V1" s="166"/>
      <c r="W1" s="166"/>
      <c r="X1" s="166" t="s">
        <v>190</v>
      </c>
      <c r="AD1" s="11" t="s">
        <v>159</v>
      </c>
      <c r="AE1" s="9"/>
      <c r="BA1" s="166" t="s">
        <v>190</v>
      </c>
    </row>
    <row r="2" spans="1:65" ht="19.2" customHeight="1" x14ac:dyDescent="0.45">
      <c r="B2" s="67" t="s">
        <v>10</v>
      </c>
      <c r="C2" s="68" t="s">
        <v>18</v>
      </c>
      <c r="D2" s="68"/>
      <c r="E2" s="68"/>
      <c r="F2" s="68"/>
      <c r="G2" s="68"/>
      <c r="H2" s="68"/>
      <c r="I2" s="68"/>
      <c r="J2" s="68"/>
      <c r="K2" s="52"/>
      <c r="L2" s="52"/>
      <c r="M2" s="52"/>
      <c r="N2" s="52"/>
      <c r="O2" s="52"/>
      <c r="P2" s="52"/>
      <c r="Q2" s="52"/>
      <c r="R2" s="52"/>
      <c r="S2" s="567" t="s">
        <v>31</v>
      </c>
      <c r="T2" s="564"/>
      <c r="U2" s="564"/>
      <c r="V2" s="564"/>
      <c r="W2" s="564"/>
      <c r="X2" s="564"/>
      <c r="Y2" s="564"/>
      <c r="Z2" s="564"/>
      <c r="AA2" s="564"/>
      <c r="AB2" s="564"/>
      <c r="AC2" s="565"/>
      <c r="AE2" s="67" t="s">
        <v>10</v>
      </c>
      <c r="AF2" s="68" t="s">
        <v>18</v>
      </c>
      <c r="AG2" s="68"/>
      <c r="AH2" s="68"/>
      <c r="AI2" s="68"/>
      <c r="AJ2" s="68"/>
      <c r="AK2" s="68"/>
      <c r="AL2" s="68"/>
      <c r="AM2" s="68"/>
      <c r="AN2" s="52"/>
      <c r="AO2" s="52"/>
      <c r="AP2" s="52"/>
      <c r="AQ2" s="52"/>
      <c r="AR2" s="52"/>
      <c r="AS2" s="52"/>
      <c r="AT2" s="52"/>
      <c r="AU2" s="52"/>
      <c r="AV2" s="567" t="s">
        <v>31</v>
      </c>
      <c r="AW2" s="564"/>
      <c r="AX2" s="564"/>
      <c r="AY2" s="564"/>
      <c r="AZ2" s="564"/>
      <c r="BA2" s="564"/>
      <c r="BB2" s="564"/>
      <c r="BC2" s="564"/>
      <c r="BD2" s="564"/>
      <c r="BE2" s="564"/>
      <c r="BF2" s="565"/>
      <c r="BG2" s="41" t="s">
        <v>184</v>
      </c>
      <c r="BI2" s="10" t="s">
        <v>185</v>
      </c>
      <c r="BM2" s="41"/>
    </row>
    <row r="3" spans="1:65" ht="19.2" customHeight="1" x14ac:dyDescent="0.2">
      <c r="B3" s="54"/>
      <c r="C3" s="55"/>
      <c r="D3" s="56" t="s">
        <v>70</v>
      </c>
      <c r="E3" s="56"/>
      <c r="F3" s="56"/>
      <c r="G3" s="56"/>
      <c r="H3" s="56"/>
      <c r="I3" s="56"/>
      <c r="J3" s="56"/>
      <c r="K3" s="56"/>
      <c r="L3" s="56"/>
      <c r="M3" s="56"/>
      <c r="N3" s="56"/>
      <c r="O3" s="56"/>
      <c r="P3" s="56"/>
      <c r="Q3" s="56"/>
      <c r="R3" s="56"/>
      <c r="S3" s="473" t="s">
        <v>95</v>
      </c>
      <c r="T3" s="474"/>
      <c r="U3" s="474"/>
      <c r="V3" s="474"/>
      <c r="W3" s="474"/>
      <c r="X3" s="474"/>
      <c r="Y3" s="474"/>
      <c r="Z3" s="474"/>
      <c r="AA3" s="474"/>
      <c r="AB3" s="474"/>
      <c r="AC3" s="475"/>
      <c r="AE3" s="54"/>
      <c r="AF3" s="55"/>
      <c r="AG3" s="56" t="s">
        <v>70</v>
      </c>
      <c r="AH3" s="56"/>
      <c r="AI3" s="56"/>
      <c r="AJ3" s="56"/>
      <c r="AK3" s="56"/>
      <c r="AL3" s="56"/>
      <c r="AM3" s="56"/>
      <c r="AN3" s="56"/>
      <c r="AO3" s="56"/>
      <c r="AP3" s="56"/>
      <c r="AQ3" s="56"/>
      <c r="AR3" s="56"/>
      <c r="AS3" s="56"/>
      <c r="AT3" s="56"/>
      <c r="AU3" s="56"/>
      <c r="AV3" s="473" t="s">
        <v>95</v>
      </c>
      <c r="AW3" s="474"/>
      <c r="AX3" s="474"/>
      <c r="AY3" s="474"/>
      <c r="AZ3" s="474"/>
      <c r="BA3" s="474"/>
      <c r="BB3" s="474"/>
      <c r="BC3" s="474"/>
      <c r="BD3" s="474"/>
      <c r="BE3" s="474"/>
      <c r="BF3" s="475"/>
      <c r="BG3" s="10" t="b">
        <v>1</v>
      </c>
      <c r="BH3" s="10" t="str">
        <f>IF(BG3=TRUE,"〇","×")</f>
        <v>〇</v>
      </c>
      <c r="BI3" s="10" t="b">
        <v>1</v>
      </c>
      <c r="BJ3" s="10" t="str">
        <f>IF(BI3=TRUE,"〇","×")</f>
        <v>〇</v>
      </c>
    </row>
    <row r="4" spans="1:65" ht="19.2" customHeight="1" x14ac:dyDescent="0.45">
      <c r="B4" s="54"/>
      <c r="C4" s="55"/>
      <c r="D4" s="472" t="s">
        <v>71</v>
      </c>
      <c r="E4" s="472"/>
      <c r="F4" s="472"/>
      <c r="G4" s="472"/>
      <c r="H4" s="472"/>
      <c r="I4" s="472"/>
      <c r="J4" s="472"/>
      <c r="K4" s="472"/>
      <c r="L4" s="472"/>
      <c r="M4" s="472"/>
      <c r="N4" s="472"/>
      <c r="O4" s="472"/>
      <c r="P4" s="472"/>
      <c r="Q4" s="472"/>
      <c r="R4" s="472"/>
      <c r="S4" s="472"/>
      <c r="T4" s="472"/>
      <c r="U4" s="472"/>
      <c r="V4" s="472"/>
      <c r="W4" s="472"/>
      <c r="X4" s="472"/>
      <c r="Y4" s="472"/>
      <c r="Z4" s="472"/>
      <c r="AA4" s="472"/>
      <c r="AB4" s="472"/>
      <c r="AC4" s="566"/>
      <c r="AE4" s="54"/>
      <c r="AF4" s="55"/>
      <c r="AG4" s="472" t="s">
        <v>71</v>
      </c>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566"/>
      <c r="BG4" s="10" t="b">
        <v>1</v>
      </c>
      <c r="BH4" s="10" t="str">
        <f>IF(BG4=TRUE,"〇","×")</f>
        <v>〇</v>
      </c>
      <c r="BI4" s="10" t="b">
        <v>1</v>
      </c>
      <c r="BJ4" s="10" t="str">
        <f t="shared" ref="BJ4:BL38" si="0">IF(BI4=TRUE,"〇","×")</f>
        <v>〇</v>
      </c>
    </row>
    <row r="5" spans="1:65" ht="19.2" customHeight="1" x14ac:dyDescent="0.45">
      <c r="B5" s="62"/>
      <c r="C5" s="64"/>
      <c r="D5" s="555" t="s">
        <v>24</v>
      </c>
      <c r="E5" s="555"/>
      <c r="F5" s="555"/>
      <c r="G5" s="555"/>
      <c r="H5" s="552"/>
      <c r="I5" s="552"/>
      <c r="J5" s="552"/>
      <c r="K5" s="552"/>
      <c r="L5" s="552"/>
      <c r="M5" s="552"/>
      <c r="N5" s="552"/>
      <c r="O5" s="552"/>
      <c r="P5" s="552"/>
      <c r="Q5" s="552"/>
      <c r="R5" s="552"/>
      <c r="S5" s="484" t="s">
        <v>95</v>
      </c>
      <c r="T5" s="485"/>
      <c r="U5" s="485"/>
      <c r="V5" s="485"/>
      <c r="W5" s="485"/>
      <c r="X5" s="485"/>
      <c r="Y5" s="485"/>
      <c r="Z5" s="485"/>
      <c r="AA5" s="485"/>
      <c r="AB5" s="485"/>
      <c r="AC5" s="486"/>
      <c r="AE5" s="62"/>
      <c r="AF5" s="64"/>
      <c r="AG5" s="555" t="s">
        <v>24</v>
      </c>
      <c r="AH5" s="555"/>
      <c r="AI5" s="555"/>
      <c r="AJ5" s="555"/>
      <c r="AK5" s="552"/>
      <c r="AL5" s="552"/>
      <c r="AM5" s="552"/>
      <c r="AN5" s="552"/>
      <c r="AO5" s="552"/>
      <c r="AP5" s="552"/>
      <c r="AQ5" s="552"/>
      <c r="AR5" s="552"/>
      <c r="AS5" s="552"/>
      <c r="AT5" s="552"/>
      <c r="AU5" s="552"/>
      <c r="AV5" s="484" t="s">
        <v>95</v>
      </c>
      <c r="AW5" s="485"/>
      <c r="AX5" s="485"/>
      <c r="AY5" s="485"/>
      <c r="AZ5" s="485"/>
      <c r="BA5" s="485"/>
      <c r="BB5" s="485"/>
      <c r="BC5" s="485"/>
      <c r="BD5" s="485"/>
      <c r="BE5" s="485"/>
      <c r="BF5" s="486"/>
    </row>
    <row r="6" spans="1:65" ht="19.2" customHeight="1" x14ac:dyDescent="0.45">
      <c r="B6" s="65"/>
      <c r="C6" s="66"/>
      <c r="D6" s="555"/>
      <c r="E6" s="555"/>
      <c r="F6" s="555"/>
      <c r="G6" s="555"/>
      <c r="H6" s="552"/>
      <c r="I6" s="552"/>
      <c r="J6" s="552"/>
      <c r="K6" s="552"/>
      <c r="L6" s="552"/>
      <c r="M6" s="552"/>
      <c r="N6" s="552"/>
      <c r="O6" s="552"/>
      <c r="P6" s="552"/>
      <c r="Q6" s="552"/>
      <c r="R6" s="552"/>
      <c r="S6" s="487"/>
      <c r="T6" s="488"/>
      <c r="U6" s="488"/>
      <c r="V6" s="488"/>
      <c r="W6" s="488"/>
      <c r="X6" s="488"/>
      <c r="Y6" s="488"/>
      <c r="Z6" s="488"/>
      <c r="AA6" s="488"/>
      <c r="AB6" s="488"/>
      <c r="AC6" s="489"/>
      <c r="AE6" s="65"/>
      <c r="AF6" s="66"/>
      <c r="AG6" s="555"/>
      <c r="AH6" s="555"/>
      <c r="AI6" s="555"/>
      <c r="AJ6" s="555"/>
      <c r="AK6" s="552"/>
      <c r="AL6" s="552"/>
      <c r="AM6" s="552"/>
      <c r="AN6" s="552"/>
      <c r="AO6" s="552"/>
      <c r="AP6" s="552"/>
      <c r="AQ6" s="552"/>
      <c r="AR6" s="552"/>
      <c r="AS6" s="552"/>
      <c r="AT6" s="552"/>
      <c r="AU6" s="552"/>
      <c r="AV6" s="487"/>
      <c r="AW6" s="488"/>
      <c r="AX6" s="488"/>
      <c r="AY6" s="488"/>
      <c r="AZ6" s="488"/>
      <c r="BA6" s="488"/>
      <c r="BB6" s="488"/>
      <c r="BC6" s="488"/>
      <c r="BD6" s="488"/>
      <c r="BE6" s="488"/>
      <c r="BF6" s="489"/>
    </row>
    <row r="7" spans="1:65" ht="19.2" customHeight="1" x14ac:dyDescent="0.45">
      <c r="B7" s="54"/>
      <c r="C7" s="562" t="s">
        <v>72</v>
      </c>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3"/>
      <c r="AE7" s="54"/>
      <c r="AF7" s="562" t="s">
        <v>72</v>
      </c>
      <c r="AG7" s="562"/>
      <c r="AH7" s="562"/>
      <c r="AI7" s="562"/>
      <c r="AJ7" s="562"/>
      <c r="AK7" s="562"/>
      <c r="AL7" s="562"/>
      <c r="AM7" s="562"/>
      <c r="AN7" s="562"/>
      <c r="AO7" s="562"/>
      <c r="AP7" s="562"/>
      <c r="AQ7" s="562"/>
      <c r="AR7" s="562"/>
      <c r="AS7" s="562"/>
      <c r="AT7" s="562"/>
      <c r="AU7" s="562"/>
      <c r="AV7" s="562"/>
      <c r="AW7" s="562"/>
      <c r="AX7" s="562"/>
      <c r="AY7" s="562"/>
      <c r="AZ7" s="562"/>
      <c r="BA7" s="562"/>
      <c r="BB7" s="562"/>
      <c r="BC7" s="562"/>
      <c r="BD7" s="562"/>
      <c r="BE7" s="562"/>
      <c r="BF7" s="563"/>
    </row>
    <row r="8" spans="1:65" ht="19.2" customHeight="1" x14ac:dyDescent="0.45">
      <c r="B8" s="62"/>
      <c r="C8" s="64"/>
      <c r="D8" s="555" t="s">
        <v>24</v>
      </c>
      <c r="E8" s="555"/>
      <c r="F8" s="555"/>
      <c r="G8" s="55"/>
      <c r="H8" s="552"/>
      <c r="I8" s="552"/>
      <c r="J8" s="552"/>
      <c r="K8" s="552"/>
      <c r="L8" s="552"/>
      <c r="M8" s="552"/>
      <c r="N8" s="552"/>
      <c r="O8" s="552"/>
      <c r="P8" s="552"/>
      <c r="Q8" s="552"/>
      <c r="R8" s="552"/>
      <c r="S8" s="484" t="s">
        <v>95</v>
      </c>
      <c r="T8" s="485"/>
      <c r="U8" s="485"/>
      <c r="V8" s="485"/>
      <c r="W8" s="485"/>
      <c r="X8" s="485"/>
      <c r="Y8" s="485"/>
      <c r="Z8" s="485"/>
      <c r="AA8" s="485"/>
      <c r="AB8" s="485"/>
      <c r="AC8" s="486"/>
      <c r="AE8" s="62"/>
      <c r="AF8" s="64"/>
      <c r="AG8" s="555" t="s">
        <v>24</v>
      </c>
      <c r="AH8" s="555"/>
      <c r="AI8" s="555"/>
      <c r="AJ8" s="55"/>
      <c r="AK8" s="552"/>
      <c r="AL8" s="552"/>
      <c r="AM8" s="552"/>
      <c r="AN8" s="552"/>
      <c r="AO8" s="552"/>
      <c r="AP8" s="552"/>
      <c r="AQ8" s="552"/>
      <c r="AR8" s="552"/>
      <c r="AS8" s="552"/>
      <c r="AT8" s="552"/>
      <c r="AU8" s="552"/>
      <c r="AV8" s="484" t="s">
        <v>95</v>
      </c>
      <c r="AW8" s="485"/>
      <c r="AX8" s="485"/>
      <c r="AY8" s="485"/>
      <c r="AZ8" s="485"/>
      <c r="BA8" s="485"/>
      <c r="BB8" s="485"/>
      <c r="BC8" s="485"/>
      <c r="BD8" s="485"/>
      <c r="BE8" s="485"/>
      <c r="BF8" s="486"/>
      <c r="BG8" s="10" t="b">
        <v>1</v>
      </c>
      <c r="BH8" s="10" t="str">
        <f>IF(BG8=TRUE,"〇","×")</f>
        <v>〇</v>
      </c>
      <c r="BI8" s="10" t="b">
        <v>1</v>
      </c>
      <c r="BJ8" s="10" t="str">
        <f t="shared" si="0"/>
        <v>〇</v>
      </c>
    </row>
    <row r="9" spans="1:65" ht="19.2" customHeight="1" x14ac:dyDescent="0.45">
      <c r="B9" s="65"/>
      <c r="C9" s="66"/>
      <c r="D9" s="555"/>
      <c r="E9" s="555"/>
      <c r="F9" s="555"/>
      <c r="G9" s="56"/>
      <c r="H9" s="552"/>
      <c r="I9" s="552"/>
      <c r="J9" s="552"/>
      <c r="K9" s="552"/>
      <c r="L9" s="552"/>
      <c r="M9" s="552"/>
      <c r="N9" s="552"/>
      <c r="O9" s="552"/>
      <c r="P9" s="552"/>
      <c r="Q9" s="552"/>
      <c r="R9" s="552"/>
      <c r="S9" s="487"/>
      <c r="T9" s="488"/>
      <c r="U9" s="488"/>
      <c r="V9" s="488"/>
      <c r="W9" s="488"/>
      <c r="X9" s="488"/>
      <c r="Y9" s="488"/>
      <c r="Z9" s="488"/>
      <c r="AA9" s="488"/>
      <c r="AB9" s="488"/>
      <c r="AC9" s="489"/>
      <c r="AE9" s="65"/>
      <c r="AF9" s="66"/>
      <c r="AG9" s="555"/>
      <c r="AH9" s="555"/>
      <c r="AI9" s="555"/>
      <c r="AJ9" s="56"/>
      <c r="AK9" s="552"/>
      <c r="AL9" s="552"/>
      <c r="AM9" s="552"/>
      <c r="AN9" s="552"/>
      <c r="AO9" s="552"/>
      <c r="AP9" s="552"/>
      <c r="AQ9" s="552"/>
      <c r="AR9" s="552"/>
      <c r="AS9" s="552"/>
      <c r="AT9" s="552"/>
      <c r="AU9" s="552"/>
      <c r="AV9" s="487"/>
      <c r="AW9" s="488"/>
      <c r="AX9" s="488"/>
      <c r="AY9" s="488"/>
      <c r="AZ9" s="488"/>
      <c r="BA9" s="488"/>
      <c r="BB9" s="488"/>
      <c r="BC9" s="488"/>
      <c r="BD9" s="488"/>
      <c r="BE9" s="488"/>
      <c r="BF9" s="489"/>
    </row>
    <row r="10" spans="1:65" ht="19.2" customHeight="1" x14ac:dyDescent="0.45">
      <c r="B10" s="62"/>
      <c r="C10" s="64"/>
      <c r="D10" s="555" t="s">
        <v>24</v>
      </c>
      <c r="E10" s="555"/>
      <c r="F10" s="555"/>
      <c r="G10" s="55"/>
      <c r="H10" s="552"/>
      <c r="I10" s="552"/>
      <c r="J10" s="552"/>
      <c r="K10" s="552"/>
      <c r="L10" s="552"/>
      <c r="M10" s="552"/>
      <c r="N10" s="552"/>
      <c r="O10" s="552"/>
      <c r="P10" s="552"/>
      <c r="Q10" s="552"/>
      <c r="R10" s="552"/>
      <c r="S10" s="484" t="s">
        <v>95</v>
      </c>
      <c r="T10" s="485"/>
      <c r="U10" s="485"/>
      <c r="V10" s="485"/>
      <c r="W10" s="485"/>
      <c r="X10" s="485"/>
      <c r="Y10" s="485"/>
      <c r="Z10" s="485"/>
      <c r="AA10" s="485"/>
      <c r="AB10" s="485"/>
      <c r="AC10" s="486"/>
      <c r="AE10" s="62"/>
      <c r="AF10" s="64"/>
      <c r="AG10" s="555" t="s">
        <v>24</v>
      </c>
      <c r="AH10" s="555"/>
      <c r="AI10" s="555"/>
      <c r="AJ10" s="55"/>
      <c r="AK10" s="552"/>
      <c r="AL10" s="552"/>
      <c r="AM10" s="552"/>
      <c r="AN10" s="552"/>
      <c r="AO10" s="552"/>
      <c r="AP10" s="552"/>
      <c r="AQ10" s="552"/>
      <c r="AR10" s="552"/>
      <c r="AS10" s="552"/>
      <c r="AT10" s="552"/>
      <c r="AU10" s="552"/>
      <c r="AV10" s="484" t="s">
        <v>95</v>
      </c>
      <c r="AW10" s="485"/>
      <c r="AX10" s="485"/>
      <c r="AY10" s="485"/>
      <c r="AZ10" s="485"/>
      <c r="BA10" s="485"/>
      <c r="BB10" s="485"/>
      <c r="BC10" s="485"/>
      <c r="BD10" s="485"/>
      <c r="BE10" s="485"/>
      <c r="BF10" s="486"/>
      <c r="BG10" s="10" t="b">
        <v>1</v>
      </c>
      <c r="BH10" s="10" t="str">
        <f t="shared" ref="BH10" si="1">IF(BG10=TRUE,"〇","×")</f>
        <v>〇</v>
      </c>
      <c r="BI10" s="10" t="b">
        <v>1</v>
      </c>
      <c r="BJ10" s="10" t="str">
        <f t="shared" si="0"/>
        <v>〇</v>
      </c>
    </row>
    <row r="11" spans="1:65" ht="19.2" customHeight="1" x14ac:dyDescent="0.45">
      <c r="B11" s="65"/>
      <c r="C11" s="66"/>
      <c r="D11" s="555"/>
      <c r="E11" s="555"/>
      <c r="F11" s="555"/>
      <c r="G11" s="56"/>
      <c r="H11" s="552"/>
      <c r="I11" s="552"/>
      <c r="J11" s="552"/>
      <c r="K11" s="552"/>
      <c r="L11" s="552"/>
      <c r="M11" s="552"/>
      <c r="N11" s="552"/>
      <c r="O11" s="552"/>
      <c r="P11" s="552"/>
      <c r="Q11" s="552"/>
      <c r="R11" s="552"/>
      <c r="S11" s="487"/>
      <c r="T11" s="488"/>
      <c r="U11" s="488"/>
      <c r="V11" s="488"/>
      <c r="W11" s="488"/>
      <c r="X11" s="488"/>
      <c r="Y11" s="488"/>
      <c r="Z11" s="488"/>
      <c r="AA11" s="488"/>
      <c r="AB11" s="488"/>
      <c r="AC11" s="489"/>
      <c r="AE11" s="65"/>
      <c r="AF11" s="66"/>
      <c r="AG11" s="555"/>
      <c r="AH11" s="555"/>
      <c r="AI11" s="555"/>
      <c r="AJ11" s="56"/>
      <c r="AK11" s="552"/>
      <c r="AL11" s="552"/>
      <c r="AM11" s="552"/>
      <c r="AN11" s="552"/>
      <c r="AO11" s="552"/>
      <c r="AP11" s="552"/>
      <c r="AQ11" s="552"/>
      <c r="AR11" s="552"/>
      <c r="AS11" s="552"/>
      <c r="AT11" s="552"/>
      <c r="AU11" s="552"/>
      <c r="AV11" s="487"/>
      <c r="AW11" s="488"/>
      <c r="AX11" s="488"/>
      <c r="AY11" s="488"/>
      <c r="AZ11" s="488"/>
      <c r="BA11" s="488"/>
      <c r="BB11" s="488"/>
      <c r="BC11" s="488"/>
      <c r="BD11" s="488"/>
      <c r="BE11" s="488"/>
      <c r="BF11" s="489"/>
    </row>
    <row r="12" spans="1:65" ht="19.2" customHeight="1" x14ac:dyDescent="0.45">
      <c r="B12" s="54"/>
      <c r="C12" s="562" t="s">
        <v>73</v>
      </c>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3"/>
      <c r="AE12" s="54"/>
      <c r="AF12" s="562" t="s">
        <v>73</v>
      </c>
      <c r="AG12" s="562"/>
      <c r="AH12" s="562"/>
      <c r="AI12" s="562"/>
      <c r="AJ12" s="562"/>
      <c r="AK12" s="562"/>
      <c r="AL12" s="562"/>
      <c r="AM12" s="562"/>
      <c r="AN12" s="562"/>
      <c r="AO12" s="562"/>
      <c r="AP12" s="562"/>
      <c r="AQ12" s="562"/>
      <c r="AR12" s="562"/>
      <c r="AS12" s="562"/>
      <c r="AT12" s="562"/>
      <c r="AU12" s="562"/>
      <c r="AV12" s="562"/>
      <c r="AW12" s="562"/>
      <c r="AX12" s="562"/>
      <c r="AY12" s="562"/>
      <c r="AZ12" s="562"/>
      <c r="BA12" s="562"/>
      <c r="BB12" s="562"/>
      <c r="BC12" s="562"/>
      <c r="BD12" s="562"/>
      <c r="BE12" s="562"/>
      <c r="BF12" s="563"/>
    </row>
    <row r="13" spans="1:65" ht="19.2" customHeight="1" x14ac:dyDescent="0.45">
      <c r="B13" s="62"/>
      <c r="C13" s="64"/>
      <c r="D13" s="555" t="s">
        <v>24</v>
      </c>
      <c r="E13" s="555"/>
      <c r="F13" s="555"/>
      <c r="G13" s="55"/>
      <c r="H13" s="552"/>
      <c r="I13" s="552"/>
      <c r="J13" s="552"/>
      <c r="K13" s="552"/>
      <c r="L13" s="552"/>
      <c r="M13" s="552"/>
      <c r="N13" s="552"/>
      <c r="O13" s="552"/>
      <c r="P13" s="552"/>
      <c r="Q13" s="552"/>
      <c r="R13" s="552"/>
      <c r="S13" s="484" t="s">
        <v>95</v>
      </c>
      <c r="T13" s="485"/>
      <c r="U13" s="485"/>
      <c r="V13" s="485"/>
      <c r="W13" s="485"/>
      <c r="X13" s="485"/>
      <c r="Y13" s="485"/>
      <c r="Z13" s="485"/>
      <c r="AA13" s="485"/>
      <c r="AB13" s="485"/>
      <c r="AC13" s="486"/>
      <c r="AE13" s="62"/>
      <c r="AF13" s="64"/>
      <c r="AG13" s="555" t="s">
        <v>24</v>
      </c>
      <c r="AH13" s="555"/>
      <c r="AI13" s="555"/>
      <c r="AJ13" s="55"/>
      <c r="AK13" s="552"/>
      <c r="AL13" s="552"/>
      <c r="AM13" s="552"/>
      <c r="AN13" s="552"/>
      <c r="AO13" s="552"/>
      <c r="AP13" s="552"/>
      <c r="AQ13" s="552"/>
      <c r="AR13" s="552"/>
      <c r="AS13" s="552"/>
      <c r="AT13" s="552"/>
      <c r="AU13" s="552"/>
      <c r="AV13" s="484" t="s">
        <v>95</v>
      </c>
      <c r="AW13" s="485"/>
      <c r="AX13" s="485"/>
      <c r="AY13" s="485"/>
      <c r="AZ13" s="485"/>
      <c r="BA13" s="485"/>
      <c r="BB13" s="485"/>
      <c r="BC13" s="485"/>
      <c r="BD13" s="485"/>
      <c r="BE13" s="485"/>
      <c r="BF13" s="486"/>
      <c r="BG13" s="10" t="b">
        <v>1</v>
      </c>
      <c r="BH13" s="10" t="str">
        <f>IF(BG13=TRUE,"〇","×")</f>
        <v>〇</v>
      </c>
      <c r="BI13" s="10" t="b">
        <v>1</v>
      </c>
      <c r="BJ13" s="10" t="str">
        <f t="shared" si="0"/>
        <v>〇</v>
      </c>
    </row>
    <row r="14" spans="1:65" ht="19.2" customHeight="1" x14ac:dyDescent="0.45">
      <c r="B14" s="65"/>
      <c r="C14" s="66"/>
      <c r="D14" s="555"/>
      <c r="E14" s="555"/>
      <c r="F14" s="555"/>
      <c r="G14" s="56"/>
      <c r="H14" s="552"/>
      <c r="I14" s="552"/>
      <c r="J14" s="552"/>
      <c r="K14" s="552"/>
      <c r="L14" s="552"/>
      <c r="M14" s="552"/>
      <c r="N14" s="552"/>
      <c r="O14" s="552"/>
      <c r="P14" s="552"/>
      <c r="Q14" s="552"/>
      <c r="R14" s="552"/>
      <c r="S14" s="487"/>
      <c r="T14" s="488"/>
      <c r="U14" s="488"/>
      <c r="V14" s="488"/>
      <c r="W14" s="488"/>
      <c r="X14" s="488"/>
      <c r="Y14" s="488"/>
      <c r="Z14" s="488"/>
      <c r="AA14" s="488"/>
      <c r="AB14" s="488"/>
      <c r="AC14" s="489"/>
      <c r="AE14" s="65"/>
      <c r="AF14" s="66"/>
      <c r="AG14" s="555"/>
      <c r="AH14" s="555"/>
      <c r="AI14" s="555"/>
      <c r="AJ14" s="56"/>
      <c r="AK14" s="552"/>
      <c r="AL14" s="552"/>
      <c r="AM14" s="552"/>
      <c r="AN14" s="552"/>
      <c r="AO14" s="552"/>
      <c r="AP14" s="552"/>
      <c r="AQ14" s="552"/>
      <c r="AR14" s="552"/>
      <c r="AS14" s="552"/>
      <c r="AT14" s="552"/>
      <c r="AU14" s="552"/>
      <c r="AV14" s="487"/>
      <c r="AW14" s="488"/>
      <c r="AX14" s="488"/>
      <c r="AY14" s="488"/>
      <c r="AZ14" s="488"/>
      <c r="BA14" s="488"/>
      <c r="BB14" s="488"/>
      <c r="BC14" s="488"/>
      <c r="BD14" s="488"/>
      <c r="BE14" s="488"/>
      <c r="BF14" s="489"/>
    </row>
    <row r="15" spans="1:65" ht="19.2" customHeight="1" x14ac:dyDescent="0.45">
      <c r="B15" s="62"/>
      <c r="C15" s="64"/>
      <c r="D15" s="555" t="s">
        <v>24</v>
      </c>
      <c r="E15" s="555"/>
      <c r="F15" s="555"/>
      <c r="G15" s="55"/>
      <c r="H15" s="552"/>
      <c r="I15" s="552"/>
      <c r="J15" s="552"/>
      <c r="K15" s="552"/>
      <c r="L15" s="552"/>
      <c r="M15" s="552"/>
      <c r="N15" s="552"/>
      <c r="O15" s="552"/>
      <c r="P15" s="552"/>
      <c r="Q15" s="552"/>
      <c r="R15" s="552"/>
      <c r="S15" s="484" t="s">
        <v>95</v>
      </c>
      <c r="T15" s="485"/>
      <c r="U15" s="485"/>
      <c r="V15" s="485"/>
      <c r="W15" s="485"/>
      <c r="X15" s="485"/>
      <c r="Y15" s="485"/>
      <c r="Z15" s="485"/>
      <c r="AA15" s="485"/>
      <c r="AB15" s="485"/>
      <c r="AC15" s="486"/>
      <c r="AE15" s="62"/>
      <c r="AF15" s="64"/>
      <c r="AG15" s="555" t="s">
        <v>24</v>
      </c>
      <c r="AH15" s="555"/>
      <c r="AI15" s="555"/>
      <c r="AJ15" s="55"/>
      <c r="AK15" s="552"/>
      <c r="AL15" s="552"/>
      <c r="AM15" s="552"/>
      <c r="AN15" s="552"/>
      <c r="AO15" s="552"/>
      <c r="AP15" s="552"/>
      <c r="AQ15" s="552"/>
      <c r="AR15" s="552"/>
      <c r="AS15" s="552"/>
      <c r="AT15" s="552"/>
      <c r="AU15" s="552"/>
      <c r="AV15" s="484" t="s">
        <v>95</v>
      </c>
      <c r="AW15" s="485"/>
      <c r="AX15" s="485"/>
      <c r="AY15" s="485"/>
      <c r="AZ15" s="485"/>
      <c r="BA15" s="485"/>
      <c r="BB15" s="485"/>
      <c r="BC15" s="485"/>
      <c r="BD15" s="485"/>
      <c r="BE15" s="485"/>
      <c r="BF15" s="486"/>
      <c r="BG15" s="10" t="b">
        <v>0</v>
      </c>
      <c r="BH15" s="10" t="str">
        <f t="shared" ref="BH15" si="2">IF(BG15=TRUE,"〇","×")</f>
        <v>×</v>
      </c>
      <c r="BI15" s="10" t="b">
        <v>0</v>
      </c>
      <c r="BJ15" s="10" t="str">
        <f t="shared" si="0"/>
        <v>×</v>
      </c>
    </row>
    <row r="16" spans="1:65" ht="19.2" customHeight="1" x14ac:dyDescent="0.45">
      <c r="B16" s="65"/>
      <c r="C16" s="66"/>
      <c r="D16" s="555"/>
      <c r="E16" s="555"/>
      <c r="F16" s="555"/>
      <c r="G16" s="56"/>
      <c r="H16" s="552"/>
      <c r="I16" s="552"/>
      <c r="J16" s="552"/>
      <c r="K16" s="552"/>
      <c r="L16" s="552"/>
      <c r="M16" s="552"/>
      <c r="N16" s="552"/>
      <c r="O16" s="552"/>
      <c r="P16" s="552"/>
      <c r="Q16" s="552"/>
      <c r="R16" s="552"/>
      <c r="S16" s="487"/>
      <c r="T16" s="488"/>
      <c r="U16" s="488"/>
      <c r="V16" s="488"/>
      <c r="W16" s="488"/>
      <c r="X16" s="488"/>
      <c r="Y16" s="488"/>
      <c r="Z16" s="488"/>
      <c r="AA16" s="488"/>
      <c r="AB16" s="488"/>
      <c r="AC16" s="489"/>
      <c r="AE16" s="65"/>
      <c r="AF16" s="66"/>
      <c r="AG16" s="555"/>
      <c r="AH16" s="555"/>
      <c r="AI16" s="555"/>
      <c r="AJ16" s="56"/>
      <c r="AK16" s="552"/>
      <c r="AL16" s="552"/>
      <c r="AM16" s="552"/>
      <c r="AN16" s="552"/>
      <c r="AO16" s="552"/>
      <c r="AP16" s="552"/>
      <c r="AQ16" s="552"/>
      <c r="AR16" s="552"/>
      <c r="AS16" s="552"/>
      <c r="AT16" s="552"/>
      <c r="AU16" s="552"/>
      <c r="AV16" s="487"/>
      <c r="AW16" s="488"/>
      <c r="AX16" s="488"/>
      <c r="AY16" s="488"/>
      <c r="AZ16" s="488"/>
      <c r="BA16" s="488"/>
      <c r="BB16" s="488"/>
      <c r="BC16" s="488"/>
      <c r="BD16" s="488"/>
      <c r="BE16" s="488"/>
      <c r="BF16" s="489"/>
    </row>
    <row r="17" spans="2:62" ht="19.2" customHeight="1" x14ac:dyDescent="0.2">
      <c r="B17" s="58"/>
      <c r="C17" s="59"/>
      <c r="D17" s="60" t="s">
        <v>74</v>
      </c>
      <c r="E17" s="60"/>
      <c r="F17" s="60"/>
      <c r="G17" s="60"/>
      <c r="H17" s="60"/>
      <c r="I17" s="60"/>
      <c r="J17" s="60"/>
      <c r="K17" s="60"/>
      <c r="L17" s="60"/>
      <c r="M17" s="60"/>
      <c r="N17" s="60"/>
      <c r="O17" s="60"/>
      <c r="P17" s="60"/>
      <c r="Q17" s="60"/>
      <c r="R17" s="60"/>
      <c r="S17" s="477" t="s">
        <v>95</v>
      </c>
      <c r="T17" s="478"/>
      <c r="U17" s="478"/>
      <c r="V17" s="478"/>
      <c r="W17" s="478"/>
      <c r="X17" s="478"/>
      <c r="Y17" s="478"/>
      <c r="Z17" s="478"/>
      <c r="AA17" s="478"/>
      <c r="AB17" s="478"/>
      <c r="AC17" s="479"/>
      <c r="AE17" s="58"/>
      <c r="AF17" s="59"/>
      <c r="AG17" s="60" t="s">
        <v>74</v>
      </c>
      <c r="AH17" s="60"/>
      <c r="AI17" s="60"/>
      <c r="AJ17" s="60"/>
      <c r="AK17" s="60"/>
      <c r="AL17" s="60"/>
      <c r="AM17" s="60"/>
      <c r="AN17" s="60"/>
      <c r="AO17" s="60"/>
      <c r="AP17" s="60"/>
      <c r="AQ17" s="60"/>
      <c r="AR17" s="60"/>
      <c r="AS17" s="60"/>
      <c r="AT17" s="60"/>
      <c r="AU17" s="60"/>
      <c r="AV17" s="477" t="s">
        <v>95</v>
      </c>
      <c r="AW17" s="478"/>
      <c r="AX17" s="478"/>
      <c r="AY17" s="478"/>
      <c r="AZ17" s="478"/>
      <c r="BA17" s="478"/>
      <c r="BB17" s="478"/>
      <c r="BC17" s="478"/>
      <c r="BD17" s="478"/>
      <c r="BE17" s="478"/>
      <c r="BF17" s="479"/>
      <c r="BG17" s="10" t="b">
        <v>0</v>
      </c>
      <c r="BH17" s="10" t="str">
        <f>IF(BG17=TRUE,"〇","×")</f>
        <v>×</v>
      </c>
      <c r="BI17" s="10" t="b">
        <v>0</v>
      </c>
      <c r="BJ17" s="10" t="str">
        <f t="shared" si="0"/>
        <v>×</v>
      </c>
    </row>
    <row r="18" spans="2:62" ht="19.2" customHeight="1" x14ac:dyDescent="0.45">
      <c r="B18" s="127" t="s">
        <v>14</v>
      </c>
      <c r="C18" s="184" t="s">
        <v>19</v>
      </c>
      <c r="D18" s="184"/>
      <c r="E18" s="184"/>
      <c r="F18" s="184"/>
      <c r="G18" s="184"/>
      <c r="H18" s="184"/>
      <c r="I18" s="556" t="s">
        <v>75</v>
      </c>
      <c r="J18" s="556"/>
      <c r="K18" s="556"/>
      <c r="L18" s="556"/>
      <c r="M18" s="556"/>
      <c r="N18" s="556"/>
      <c r="O18" s="556"/>
      <c r="P18" s="556"/>
      <c r="Q18" s="556"/>
      <c r="R18" s="556"/>
      <c r="S18" s="556"/>
      <c r="T18" s="556"/>
      <c r="U18" s="556"/>
      <c r="V18" s="556"/>
      <c r="W18" s="556"/>
      <c r="X18" s="556"/>
      <c r="Y18" s="556"/>
      <c r="Z18" s="556"/>
      <c r="AA18" s="556"/>
      <c r="AB18" s="556"/>
      <c r="AC18" s="557"/>
      <c r="AE18" s="127" t="s">
        <v>14</v>
      </c>
      <c r="AF18" s="184" t="s">
        <v>19</v>
      </c>
      <c r="AG18" s="184"/>
      <c r="AH18" s="184"/>
      <c r="AI18" s="184"/>
      <c r="AJ18" s="184"/>
      <c r="AK18" s="184"/>
      <c r="AL18" s="556" t="s">
        <v>75</v>
      </c>
      <c r="AM18" s="556"/>
      <c r="AN18" s="556"/>
      <c r="AO18" s="556"/>
      <c r="AP18" s="556"/>
      <c r="AQ18" s="556"/>
      <c r="AR18" s="556"/>
      <c r="AS18" s="556"/>
      <c r="AT18" s="556"/>
      <c r="AU18" s="556"/>
      <c r="AV18" s="556"/>
      <c r="AW18" s="556"/>
      <c r="AX18" s="556"/>
      <c r="AY18" s="556"/>
      <c r="AZ18" s="556"/>
      <c r="BA18" s="556"/>
      <c r="BB18" s="556"/>
      <c r="BC18" s="556"/>
      <c r="BD18" s="556"/>
      <c r="BE18" s="556"/>
      <c r="BF18" s="557"/>
    </row>
    <row r="19" spans="2:62" ht="19.2" customHeight="1" x14ac:dyDescent="0.45">
      <c r="B19" s="201"/>
      <c r="C19" s="202"/>
      <c r="D19" s="202"/>
      <c r="E19" s="202"/>
      <c r="F19" s="202"/>
      <c r="G19" s="202"/>
      <c r="H19" s="202"/>
      <c r="I19" s="558"/>
      <c r="J19" s="558"/>
      <c r="K19" s="558"/>
      <c r="L19" s="558"/>
      <c r="M19" s="558"/>
      <c r="N19" s="558"/>
      <c r="O19" s="558"/>
      <c r="P19" s="558"/>
      <c r="Q19" s="558"/>
      <c r="R19" s="558"/>
      <c r="S19" s="558"/>
      <c r="T19" s="558"/>
      <c r="U19" s="558"/>
      <c r="V19" s="558"/>
      <c r="W19" s="558"/>
      <c r="X19" s="558"/>
      <c r="Y19" s="558"/>
      <c r="Z19" s="558"/>
      <c r="AA19" s="558"/>
      <c r="AB19" s="558"/>
      <c r="AC19" s="559"/>
      <c r="AE19" s="201"/>
      <c r="AF19" s="202"/>
      <c r="AG19" s="202"/>
      <c r="AH19" s="202"/>
      <c r="AI19" s="202"/>
      <c r="AJ19" s="202"/>
      <c r="AK19" s="202"/>
      <c r="AL19" s="558"/>
      <c r="AM19" s="558"/>
      <c r="AN19" s="558"/>
      <c r="AO19" s="558"/>
      <c r="AP19" s="558"/>
      <c r="AQ19" s="558"/>
      <c r="AR19" s="558"/>
      <c r="AS19" s="558"/>
      <c r="AT19" s="558"/>
      <c r="AU19" s="558"/>
      <c r="AV19" s="558"/>
      <c r="AW19" s="558"/>
      <c r="AX19" s="558"/>
      <c r="AY19" s="558"/>
      <c r="AZ19" s="558"/>
      <c r="BA19" s="558"/>
      <c r="BB19" s="558"/>
      <c r="BC19" s="558"/>
      <c r="BD19" s="558"/>
      <c r="BE19" s="558"/>
      <c r="BF19" s="559"/>
    </row>
    <row r="20" spans="2:62" ht="19.2" customHeight="1" x14ac:dyDescent="0.45">
      <c r="B20" s="70"/>
      <c r="C20" s="164"/>
      <c r="D20" s="41" t="s">
        <v>24</v>
      </c>
      <c r="E20" s="41"/>
      <c r="F20" s="41"/>
      <c r="G20" s="51"/>
      <c r="H20" s="553"/>
      <c r="I20" s="553"/>
      <c r="J20" s="553"/>
      <c r="K20" s="553"/>
      <c r="L20" s="553"/>
      <c r="M20" s="553"/>
      <c r="N20" s="553"/>
      <c r="O20" s="553"/>
      <c r="P20" s="553"/>
      <c r="Q20" s="553"/>
      <c r="R20" s="553"/>
      <c r="S20" s="505" t="s">
        <v>95</v>
      </c>
      <c r="T20" s="506"/>
      <c r="U20" s="506"/>
      <c r="V20" s="506"/>
      <c r="W20" s="506"/>
      <c r="X20" s="506"/>
      <c r="Y20" s="506"/>
      <c r="Z20" s="506"/>
      <c r="AA20" s="506"/>
      <c r="AB20" s="506"/>
      <c r="AC20" s="507"/>
      <c r="AE20" s="70"/>
      <c r="AF20" s="225"/>
      <c r="AG20" s="41" t="s">
        <v>24</v>
      </c>
      <c r="AH20" s="41"/>
      <c r="AI20" s="41"/>
      <c r="AJ20" s="51"/>
      <c r="AK20" s="553"/>
      <c r="AL20" s="553"/>
      <c r="AM20" s="553"/>
      <c r="AN20" s="553"/>
      <c r="AO20" s="553"/>
      <c r="AP20" s="553"/>
      <c r="AQ20" s="553"/>
      <c r="AR20" s="553"/>
      <c r="AS20" s="553"/>
      <c r="AT20" s="553"/>
      <c r="AU20" s="553"/>
      <c r="AV20" s="505" t="s">
        <v>95</v>
      </c>
      <c r="AW20" s="506"/>
      <c r="AX20" s="506"/>
      <c r="AY20" s="506"/>
      <c r="AZ20" s="506"/>
      <c r="BA20" s="506"/>
      <c r="BB20" s="506"/>
      <c r="BC20" s="506"/>
      <c r="BD20" s="506"/>
      <c r="BE20" s="506"/>
      <c r="BF20" s="507"/>
      <c r="BG20" s="10" t="b">
        <v>0</v>
      </c>
      <c r="BH20" s="10" t="str">
        <f t="shared" ref="BH20" si="3">IF(BG20=TRUE,"〇","×")</f>
        <v>×</v>
      </c>
      <c r="BI20" s="10" t="b">
        <v>0</v>
      </c>
      <c r="BJ20" s="10" t="str">
        <f t="shared" si="0"/>
        <v>×</v>
      </c>
    </row>
    <row r="21" spans="2:62" ht="19.2" customHeight="1" x14ac:dyDescent="0.45">
      <c r="B21" s="43"/>
      <c r="C21" s="44"/>
      <c r="D21" s="41"/>
      <c r="E21" s="41"/>
      <c r="F21" s="41"/>
      <c r="G21" s="41"/>
      <c r="H21" s="553"/>
      <c r="I21" s="553"/>
      <c r="J21" s="553"/>
      <c r="K21" s="553"/>
      <c r="L21" s="553"/>
      <c r="M21" s="553"/>
      <c r="N21" s="553"/>
      <c r="O21" s="553"/>
      <c r="P21" s="553"/>
      <c r="Q21" s="553"/>
      <c r="R21" s="553"/>
      <c r="S21" s="508"/>
      <c r="T21" s="509"/>
      <c r="U21" s="509"/>
      <c r="V21" s="509"/>
      <c r="W21" s="509"/>
      <c r="X21" s="509"/>
      <c r="Y21" s="509"/>
      <c r="Z21" s="509"/>
      <c r="AA21" s="509"/>
      <c r="AB21" s="509"/>
      <c r="AC21" s="510"/>
      <c r="AE21" s="43"/>
      <c r="AF21" s="44"/>
      <c r="AG21" s="41"/>
      <c r="AH21" s="41"/>
      <c r="AI21" s="41"/>
      <c r="AJ21" s="41"/>
      <c r="AK21" s="553"/>
      <c r="AL21" s="553"/>
      <c r="AM21" s="553"/>
      <c r="AN21" s="553"/>
      <c r="AO21" s="553"/>
      <c r="AP21" s="553"/>
      <c r="AQ21" s="553"/>
      <c r="AR21" s="553"/>
      <c r="AS21" s="553"/>
      <c r="AT21" s="553"/>
      <c r="AU21" s="553"/>
      <c r="AV21" s="508"/>
      <c r="AW21" s="509"/>
      <c r="AX21" s="509"/>
      <c r="AY21" s="509"/>
      <c r="AZ21" s="509"/>
      <c r="BA21" s="509"/>
      <c r="BB21" s="509"/>
      <c r="BC21" s="509"/>
      <c r="BD21" s="509"/>
      <c r="BE21" s="509"/>
      <c r="BF21" s="510"/>
    </row>
    <row r="22" spans="2:62" ht="19.2" customHeight="1" x14ac:dyDescent="0.45">
      <c r="B22" s="127" t="s">
        <v>20</v>
      </c>
      <c r="C22" s="554" t="s">
        <v>21</v>
      </c>
      <c r="D22" s="554"/>
      <c r="E22" s="554"/>
      <c r="F22" s="554"/>
      <c r="G22" s="554"/>
      <c r="H22" s="554"/>
      <c r="I22" s="554"/>
      <c r="J22" s="554"/>
      <c r="K22" s="554"/>
      <c r="L22" s="554"/>
      <c r="M22" s="39"/>
      <c r="N22" s="39"/>
      <c r="O22" s="39"/>
      <c r="P22" s="39"/>
      <c r="Q22" s="39"/>
      <c r="R22" s="39"/>
      <c r="S22" s="39"/>
      <c r="T22" s="39"/>
      <c r="U22" s="39"/>
      <c r="V22" s="39"/>
      <c r="W22" s="39"/>
      <c r="X22" s="39"/>
      <c r="Y22" s="39"/>
      <c r="Z22" s="39"/>
      <c r="AA22" s="39"/>
      <c r="AB22" s="39"/>
      <c r="AC22" s="40"/>
      <c r="AE22" s="127" t="s">
        <v>20</v>
      </c>
      <c r="AF22" s="554" t="s">
        <v>21</v>
      </c>
      <c r="AG22" s="554"/>
      <c r="AH22" s="554"/>
      <c r="AI22" s="554"/>
      <c r="AJ22" s="554"/>
      <c r="AK22" s="554"/>
      <c r="AL22" s="554"/>
      <c r="AM22" s="554"/>
      <c r="AN22" s="554"/>
      <c r="AO22" s="554"/>
      <c r="AP22" s="39"/>
      <c r="AQ22" s="39"/>
      <c r="AR22" s="39"/>
      <c r="AS22" s="39"/>
      <c r="AT22" s="39"/>
      <c r="AU22" s="39"/>
      <c r="AV22" s="39"/>
      <c r="AW22" s="39"/>
      <c r="AX22" s="39"/>
      <c r="AY22" s="39"/>
      <c r="AZ22" s="39"/>
      <c r="BA22" s="39"/>
      <c r="BB22" s="39"/>
      <c r="BC22" s="39"/>
      <c r="BD22" s="39"/>
      <c r="BE22" s="39"/>
      <c r="BF22" s="40"/>
    </row>
    <row r="23" spans="2:62" ht="19.2" customHeight="1" x14ac:dyDescent="0.45">
      <c r="B23" s="70"/>
      <c r="C23" s="560" t="s">
        <v>76</v>
      </c>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1"/>
      <c r="AE23" s="70"/>
      <c r="AF23" s="560" t="s">
        <v>76</v>
      </c>
      <c r="AG23" s="560"/>
      <c r="AH23" s="560"/>
      <c r="AI23" s="560"/>
      <c r="AJ23" s="560"/>
      <c r="AK23" s="560"/>
      <c r="AL23" s="560"/>
      <c r="AM23" s="560"/>
      <c r="AN23" s="560"/>
      <c r="AO23" s="560"/>
      <c r="AP23" s="560"/>
      <c r="AQ23" s="560"/>
      <c r="AR23" s="560"/>
      <c r="AS23" s="560"/>
      <c r="AT23" s="560"/>
      <c r="AU23" s="560"/>
      <c r="AV23" s="560"/>
      <c r="AW23" s="560"/>
      <c r="AX23" s="560"/>
      <c r="AY23" s="560"/>
      <c r="AZ23" s="560"/>
      <c r="BA23" s="560"/>
      <c r="BB23" s="560"/>
      <c r="BC23" s="560"/>
      <c r="BD23" s="560"/>
      <c r="BE23" s="560"/>
      <c r="BF23" s="561"/>
    </row>
    <row r="24" spans="2:62" ht="19.2" customHeight="1" x14ac:dyDescent="0.45">
      <c r="B24" s="246"/>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9"/>
      <c r="AE24" s="246"/>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9"/>
    </row>
    <row r="25" spans="2:62" ht="19.2" customHeight="1" x14ac:dyDescent="0.45">
      <c r="B25" s="70"/>
      <c r="C25" s="41"/>
      <c r="D25" s="41" t="s">
        <v>24</v>
      </c>
      <c r="E25" s="41"/>
      <c r="F25" s="41"/>
      <c r="G25" s="51"/>
      <c r="H25" s="553"/>
      <c r="I25" s="553"/>
      <c r="J25" s="553"/>
      <c r="K25" s="553"/>
      <c r="L25" s="553"/>
      <c r="M25" s="553"/>
      <c r="N25" s="553"/>
      <c r="O25" s="553"/>
      <c r="P25" s="553"/>
      <c r="Q25" s="553"/>
      <c r="R25" s="553"/>
      <c r="S25" s="505" t="s">
        <v>95</v>
      </c>
      <c r="T25" s="506"/>
      <c r="U25" s="506"/>
      <c r="V25" s="506"/>
      <c r="W25" s="506"/>
      <c r="X25" s="506"/>
      <c r="Y25" s="506"/>
      <c r="Z25" s="506"/>
      <c r="AA25" s="506"/>
      <c r="AB25" s="506"/>
      <c r="AC25" s="507"/>
      <c r="AE25" s="70"/>
      <c r="AF25" s="41"/>
      <c r="AG25" s="41" t="s">
        <v>24</v>
      </c>
      <c r="AH25" s="41"/>
      <c r="AI25" s="41"/>
      <c r="AJ25" s="51"/>
      <c r="AK25" s="553"/>
      <c r="AL25" s="553"/>
      <c r="AM25" s="553"/>
      <c r="AN25" s="553"/>
      <c r="AO25" s="553"/>
      <c r="AP25" s="553"/>
      <c r="AQ25" s="553"/>
      <c r="AR25" s="553"/>
      <c r="AS25" s="553"/>
      <c r="AT25" s="553"/>
      <c r="AU25" s="553"/>
      <c r="AV25" s="505" t="s">
        <v>95</v>
      </c>
      <c r="AW25" s="506"/>
      <c r="AX25" s="506"/>
      <c r="AY25" s="506"/>
      <c r="AZ25" s="506"/>
      <c r="BA25" s="506"/>
      <c r="BB25" s="506"/>
      <c r="BC25" s="506"/>
      <c r="BD25" s="506"/>
      <c r="BE25" s="506"/>
      <c r="BF25" s="507"/>
      <c r="BG25" s="10" t="b">
        <v>0</v>
      </c>
      <c r="BH25" s="10" t="str">
        <f>IF(BG25=TRUE,"〇","×")</f>
        <v>×</v>
      </c>
      <c r="BI25" s="10" t="b">
        <v>0</v>
      </c>
      <c r="BJ25" s="10" t="str">
        <f t="shared" si="0"/>
        <v>×</v>
      </c>
    </row>
    <row r="26" spans="2:62" ht="19.2" customHeight="1" x14ac:dyDescent="0.45">
      <c r="B26" s="43"/>
      <c r="C26" s="44"/>
      <c r="D26" s="41"/>
      <c r="E26" s="41"/>
      <c r="F26" s="41"/>
      <c r="G26" s="41"/>
      <c r="H26" s="553"/>
      <c r="I26" s="553"/>
      <c r="J26" s="553"/>
      <c r="K26" s="553"/>
      <c r="L26" s="553"/>
      <c r="M26" s="553"/>
      <c r="N26" s="553"/>
      <c r="O26" s="553"/>
      <c r="P26" s="553"/>
      <c r="Q26" s="553"/>
      <c r="R26" s="553"/>
      <c r="S26" s="508"/>
      <c r="T26" s="509"/>
      <c r="U26" s="509"/>
      <c r="V26" s="509"/>
      <c r="W26" s="509"/>
      <c r="X26" s="509"/>
      <c r="Y26" s="509"/>
      <c r="Z26" s="509"/>
      <c r="AA26" s="509"/>
      <c r="AB26" s="509"/>
      <c r="AC26" s="510"/>
      <c r="AE26" s="43"/>
      <c r="AF26" s="44"/>
      <c r="AG26" s="41"/>
      <c r="AH26" s="41"/>
      <c r="AI26" s="41"/>
      <c r="AJ26" s="41"/>
      <c r="AK26" s="553"/>
      <c r="AL26" s="553"/>
      <c r="AM26" s="553"/>
      <c r="AN26" s="553"/>
      <c r="AO26" s="553"/>
      <c r="AP26" s="553"/>
      <c r="AQ26" s="553"/>
      <c r="AR26" s="553"/>
      <c r="AS26" s="553"/>
      <c r="AT26" s="553"/>
      <c r="AU26" s="553"/>
      <c r="AV26" s="508"/>
      <c r="AW26" s="509"/>
      <c r="AX26" s="509"/>
      <c r="AY26" s="509"/>
      <c r="AZ26" s="509"/>
      <c r="BA26" s="509"/>
      <c r="BB26" s="509"/>
      <c r="BC26" s="509"/>
      <c r="BD26" s="509"/>
      <c r="BE26" s="509"/>
      <c r="BF26" s="510"/>
    </row>
    <row r="27" spans="2:62" ht="19.2" customHeight="1" x14ac:dyDescent="0.45">
      <c r="B27" s="251" t="s">
        <v>238</v>
      </c>
      <c r="C27" s="68"/>
      <c r="D27" s="68"/>
      <c r="E27" s="68"/>
      <c r="F27" s="52"/>
      <c r="G27" s="52"/>
      <c r="H27" s="52"/>
      <c r="I27" s="52"/>
      <c r="J27" s="52"/>
      <c r="K27" s="52"/>
      <c r="L27" s="52"/>
      <c r="M27" s="52"/>
      <c r="N27" s="52"/>
      <c r="O27" s="52"/>
      <c r="P27" s="52"/>
      <c r="Q27" s="52"/>
      <c r="R27" s="52"/>
      <c r="S27" s="564"/>
      <c r="T27" s="564"/>
      <c r="U27" s="564"/>
      <c r="V27" s="564"/>
      <c r="W27" s="564"/>
      <c r="X27" s="564"/>
      <c r="Y27" s="564"/>
      <c r="Z27" s="564"/>
      <c r="AA27" s="564"/>
      <c r="AB27" s="564"/>
      <c r="AC27" s="565"/>
      <c r="AE27" s="251" t="s">
        <v>238</v>
      </c>
      <c r="AF27" s="68"/>
      <c r="AG27" s="68"/>
      <c r="AH27" s="68"/>
      <c r="AI27" s="52"/>
      <c r="AJ27" s="52"/>
      <c r="AK27" s="52"/>
      <c r="AL27" s="52"/>
      <c r="AM27" s="52"/>
      <c r="AN27" s="52"/>
      <c r="AO27" s="52"/>
      <c r="AP27" s="52"/>
      <c r="AQ27" s="52"/>
      <c r="AR27" s="52"/>
      <c r="AS27" s="52"/>
      <c r="AT27" s="52"/>
      <c r="AU27" s="52"/>
      <c r="AV27" s="564"/>
      <c r="AW27" s="564"/>
      <c r="AX27" s="564"/>
      <c r="AY27" s="564"/>
      <c r="AZ27" s="564"/>
      <c r="BA27" s="564"/>
      <c r="BB27" s="564"/>
      <c r="BC27" s="564"/>
      <c r="BD27" s="564"/>
      <c r="BE27" s="564"/>
      <c r="BF27" s="565"/>
    </row>
    <row r="28" spans="2:62" ht="19.2" customHeight="1" x14ac:dyDescent="0.45">
      <c r="B28" s="62"/>
      <c r="C28" s="64"/>
      <c r="D28" s="64" t="s">
        <v>24</v>
      </c>
      <c r="E28" s="64"/>
      <c r="F28" s="64"/>
      <c r="G28" s="63"/>
      <c r="H28" s="499"/>
      <c r="I28" s="499"/>
      <c r="J28" s="499"/>
      <c r="K28" s="499"/>
      <c r="L28" s="499"/>
      <c r="M28" s="499"/>
      <c r="N28" s="499"/>
      <c r="O28" s="499"/>
      <c r="P28" s="499"/>
      <c r="Q28" s="499"/>
      <c r="R28" s="499"/>
      <c r="S28" s="484" t="s">
        <v>95</v>
      </c>
      <c r="T28" s="485"/>
      <c r="U28" s="485"/>
      <c r="V28" s="485"/>
      <c r="W28" s="485"/>
      <c r="X28" s="485"/>
      <c r="Y28" s="485"/>
      <c r="Z28" s="485"/>
      <c r="AA28" s="485"/>
      <c r="AB28" s="485"/>
      <c r="AC28" s="486"/>
      <c r="AE28" s="62"/>
      <c r="AF28" s="64"/>
      <c r="AG28" s="64" t="s">
        <v>24</v>
      </c>
      <c r="AH28" s="64"/>
      <c r="AI28" s="64"/>
      <c r="AJ28" s="63"/>
      <c r="AK28" s="499"/>
      <c r="AL28" s="499"/>
      <c r="AM28" s="499"/>
      <c r="AN28" s="499"/>
      <c r="AO28" s="499"/>
      <c r="AP28" s="499"/>
      <c r="AQ28" s="499"/>
      <c r="AR28" s="499"/>
      <c r="AS28" s="499"/>
      <c r="AT28" s="499"/>
      <c r="AU28" s="499"/>
      <c r="AV28" s="484" t="s">
        <v>95</v>
      </c>
      <c r="AW28" s="485"/>
      <c r="AX28" s="485"/>
      <c r="AY28" s="485"/>
      <c r="AZ28" s="485"/>
      <c r="BA28" s="485"/>
      <c r="BB28" s="485"/>
      <c r="BC28" s="485"/>
      <c r="BD28" s="485"/>
      <c r="BE28" s="485"/>
      <c r="BF28" s="486"/>
      <c r="BG28" s="10" t="b">
        <v>0</v>
      </c>
      <c r="BH28" s="10" t="str">
        <f t="shared" ref="BH28:BH30" si="4">IF(BG28=TRUE,"〇","×")</f>
        <v>×</v>
      </c>
      <c r="BI28" s="10" t="b">
        <v>0</v>
      </c>
      <c r="BJ28" s="10" t="str">
        <f t="shared" si="0"/>
        <v>×</v>
      </c>
    </row>
    <row r="29" spans="2:62" ht="19.2" customHeight="1" x14ac:dyDescent="0.45">
      <c r="B29" s="65"/>
      <c r="C29" s="66"/>
      <c r="D29" s="66"/>
      <c r="E29" s="66"/>
      <c r="F29" s="66"/>
      <c r="G29" s="66"/>
      <c r="H29" s="501"/>
      <c r="I29" s="501"/>
      <c r="J29" s="501"/>
      <c r="K29" s="501"/>
      <c r="L29" s="501"/>
      <c r="M29" s="501"/>
      <c r="N29" s="501"/>
      <c r="O29" s="501"/>
      <c r="P29" s="501"/>
      <c r="Q29" s="501"/>
      <c r="R29" s="501"/>
      <c r="S29" s="487"/>
      <c r="T29" s="488"/>
      <c r="U29" s="488"/>
      <c r="V29" s="488"/>
      <c r="W29" s="488"/>
      <c r="X29" s="488"/>
      <c r="Y29" s="488"/>
      <c r="Z29" s="488"/>
      <c r="AA29" s="488"/>
      <c r="AB29" s="488"/>
      <c r="AC29" s="489"/>
      <c r="AE29" s="65"/>
      <c r="AF29" s="66"/>
      <c r="AG29" s="66"/>
      <c r="AH29" s="66"/>
      <c r="AI29" s="66"/>
      <c r="AJ29" s="66"/>
      <c r="AK29" s="501"/>
      <c r="AL29" s="501"/>
      <c r="AM29" s="501"/>
      <c r="AN29" s="501"/>
      <c r="AO29" s="501"/>
      <c r="AP29" s="501"/>
      <c r="AQ29" s="501"/>
      <c r="AR29" s="501"/>
      <c r="AS29" s="501"/>
      <c r="AT29" s="501"/>
      <c r="AU29" s="501"/>
      <c r="AV29" s="487"/>
      <c r="AW29" s="488"/>
      <c r="AX29" s="488"/>
      <c r="AY29" s="488"/>
      <c r="AZ29" s="488"/>
      <c r="BA29" s="488"/>
      <c r="BB29" s="488"/>
      <c r="BC29" s="488"/>
      <c r="BD29" s="488"/>
      <c r="BE29" s="488"/>
      <c r="BF29" s="489"/>
    </row>
    <row r="30" spans="2:62" ht="19.2" customHeight="1" x14ac:dyDescent="0.45">
      <c r="B30" s="42"/>
      <c r="C30" s="41"/>
      <c r="D30" s="41" t="s">
        <v>24</v>
      </c>
      <c r="E30" s="41"/>
      <c r="F30" s="41"/>
      <c r="G30" s="51"/>
      <c r="H30" s="553"/>
      <c r="I30" s="553"/>
      <c r="J30" s="553"/>
      <c r="K30" s="553"/>
      <c r="L30" s="553"/>
      <c r="M30" s="553"/>
      <c r="N30" s="553"/>
      <c r="O30" s="553"/>
      <c r="P30" s="553"/>
      <c r="Q30" s="553"/>
      <c r="R30" s="553"/>
      <c r="S30" s="484" t="s">
        <v>95</v>
      </c>
      <c r="T30" s="485"/>
      <c r="U30" s="485"/>
      <c r="V30" s="485"/>
      <c r="W30" s="485"/>
      <c r="X30" s="485"/>
      <c r="Y30" s="485"/>
      <c r="Z30" s="485"/>
      <c r="AA30" s="485"/>
      <c r="AB30" s="485"/>
      <c r="AC30" s="486"/>
      <c r="AE30" s="42"/>
      <c r="AF30" s="41"/>
      <c r="AG30" s="41" t="s">
        <v>24</v>
      </c>
      <c r="AH30" s="41"/>
      <c r="AI30" s="41"/>
      <c r="AJ30" s="51"/>
      <c r="AK30" s="553"/>
      <c r="AL30" s="553"/>
      <c r="AM30" s="553"/>
      <c r="AN30" s="553"/>
      <c r="AO30" s="553"/>
      <c r="AP30" s="553"/>
      <c r="AQ30" s="553"/>
      <c r="AR30" s="553"/>
      <c r="AS30" s="553"/>
      <c r="AT30" s="553"/>
      <c r="AU30" s="553"/>
      <c r="AV30" s="484" t="s">
        <v>95</v>
      </c>
      <c r="AW30" s="485"/>
      <c r="AX30" s="485"/>
      <c r="AY30" s="485"/>
      <c r="AZ30" s="485"/>
      <c r="BA30" s="485"/>
      <c r="BB30" s="485"/>
      <c r="BC30" s="485"/>
      <c r="BD30" s="485"/>
      <c r="BE30" s="485"/>
      <c r="BF30" s="486"/>
      <c r="BG30" s="10" t="b">
        <v>0</v>
      </c>
      <c r="BH30" s="10" t="str">
        <f t="shared" si="4"/>
        <v>×</v>
      </c>
      <c r="BI30" s="10" t="b">
        <v>0</v>
      </c>
      <c r="BJ30" s="10" t="str">
        <f t="shared" si="0"/>
        <v>×</v>
      </c>
    </row>
    <row r="31" spans="2:62" ht="19.2" customHeight="1" x14ac:dyDescent="0.45">
      <c r="B31" s="43"/>
      <c r="C31" s="44"/>
      <c r="D31" s="44"/>
      <c r="E31" s="44"/>
      <c r="F31" s="44"/>
      <c r="G31" s="44"/>
      <c r="H31" s="503"/>
      <c r="I31" s="503"/>
      <c r="J31" s="503"/>
      <c r="K31" s="503"/>
      <c r="L31" s="503"/>
      <c r="M31" s="503"/>
      <c r="N31" s="503"/>
      <c r="O31" s="503"/>
      <c r="P31" s="503"/>
      <c r="Q31" s="503"/>
      <c r="R31" s="503"/>
      <c r="S31" s="508"/>
      <c r="T31" s="509"/>
      <c r="U31" s="509"/>
      <c r="V31" s="509"/>
      <c r="W31" s="509"/>
      <c r="X31" s="509"/>
      <c r="Y31" s="509"/>
      <c r="Z31" s="509"/>
      <c r="AA31" s="509"/>
      <c r="AB31" s="509"/>
      <c r="AC31" s="510"/>
      <c r="AE31" s="43"/>
      <c r="AF31" s="44"/>
      <c r="AG31" s="44"/>
      <c r="AH31" s="44"/>
      <c r="AI31" s="44"/>
      <c r="AJ31" s="44"/>
      <c r="AK31" s="503"/>
      <c r="AL31" s="503"/>
      <c r="AM31" s="503"/>
      <c r="AN31" s="503"/>
      <c r="AO31" s="503"/>
      <c r="AP31" s="503"/>
      <c r="AQ31" s="503"/>
      <c r="AR31" s="503"/>
      <c r="AS31" s="503"/>
      <c r="AT31" s="503"/>
      <c r="AU31" s="503"/>
      <c r="AV31" s="508"/>
      <c r="AW31" s="509"/>
      <c r="AX31" s="509"/>
      <c r="AY31" s="509"/>
      <c r="AZ31" s="509"/>
      <c r="BA31" s="509"/>
      <c r="BB31" s="509"/>
      <c r="BC31" s="509"/>
      <c r="BD31" s="509"/>
      <c r="BE31" s="509"/>
      <c r="BF31" s="510"/>
    </row>
    <row r="32" spans="2:62" ht="20.25" customHeight="1" x14ac:dyDescent="0.45">
      <c r="B32" s="41"/>
      <c r="C32" s="41"/>
      <c r="D32" s="41"/>
      <c r="E32" s="41"/>
      <c r="F32" s="41"/>
      <c r="G32" s="41"/>
      <c r="H32" s="46"/>
      <c r="I32" s="46"/>
      <c r="J32" s="46"/>
      <c r="K32" s="46"/>
      <c r="L32" s="46"/>
      <c r="M32" s="46"/>
      <c r="N32" s="46"/>
      <c r="O32" s="46"/>
      <c r="P32" s="46"/>
      <c r="Q32" s="46"/>
      <c r="R32" s="46"/>
      <c r="S32" s="72"/>
      <c r="T32" s="72"/>
      <c r="U32" s="72"/>
      <c r="V32" s="72"/>
      <c r="W32" s="72"/>
      <c r="X32" s="72"/>
      <c r="Y32" s="72"/>
      <c r="Z32" s="72"/>
      <c r="AA32" s="72"/>
      <c r="AB32" s="72"/>
      <c r="AC32" s="72"/>
      <c r="AE32" s="41"/>
      <c r="AF32" s="41"/>
      <c r="AG32" s="41"/>
      <c r="AH32" s="41"/>
      <c r="AI32" s="41"/>
      <c r="AJ32" s="41"/>
      <c r="AK32" s="46"/>
      <c r="AL32" s="46"/>
      <c r="AM32" s="46"/>
      <c r="AN32" s="46"/>
      <c r="AO32" s="46"/>
      <c r="AP32" s="46"/>
      <c r="AQ32" s="46"/>
      <c r="AR32" s="46"/>
      <c r="AS32" s="46"/>
      <c r="AT32" s="46"/>
      <c r="AU32" s="46"/>
      <c r="AV32" s="72"/>
      <c r="AW32" s="72"/>
      <c r="AX32" s="72"/>
      <c r="AY32" s="72"/>
      <c r="AZ32" s="72"/>
      <c r="BA32" s="72"/>
      <c r="BB32" s="72"/>
      <c r="BC32" s="72"/>
      <c r="BD32" s="72"/>
      <c r="BE32" s="72"/>
      <c r="BF32" s="72"/>
      <c r="BG32" s="10" t="s">
        <v>108</v>
      </c>
      <c r="BI32" s="10" t="s">
        <v>108</v>
      </c>
    </row>
    <row r="33" spans="2:64" ht="15" customHeight="1" x14ac:dyDescent="0.2">
      <c r="B33" s="41"/>
      <c r="C33" s="37" t="s">
        <v>34</v>
      </c>
      <c r="D33" s="38"/>
      <c r="E33" s="38"/>
      <c r="F33" s="2"/>
      <c r="G33" s="2" t="s">
        <v>40</v>
      </c>
      <c r="H33" s="2"/>
      <c r="I33" s="2"/>
      <c r="J33" s="2"/>
      <c r="K33" s="493" t="s">
        <v>97</v>
      </c>
      <c r="L33" s="493"/>
      <c r="M33" s="493"/>
      <c r="N33" s="494"/>
      <c r="O33" s="46"/>
      <c r="P33" s="46"/>
      <c r="Q33" s="46"/>
      <c r="R33" s="46"/>
      <c r="U33" s="512" t="s">
        <v>228</v>
      </c>
      <c r="V33" s="511"/>
      <c r="W33" s="511"/>
      <c r="X33" s="511"/>
      <c r="Y33" s="511"/>
      <c r="AE33" s="41"/>
      <c r="AF33" s="37" t="s">
        <v>34</v>
      </c>
      <c r="AG33" s="38"/>
      <c r="AH33" s="38"/>
      <c r="AI33" s="2"/>
      <c r="AJ33" s="2" t="s">
        <v>40</v>
      </c>
      <c r="AK33" s="2"/>
      <c r="AL33" s="2"/>
      <c r="AM33" s="2"/>
      <c r="AN33" s="493" t="s">
        <v>97</v>
      </c>
      <c r="AO33" s="493"/>
      <c r="AP33" s="493"/>
      <c r="AQ33" s="494"/>
      <c r="AR33" s="46"/>
      <c r="AS33" s="46"/>
      <c r="AT33" s="46"/>
      <c r="AU33" s="46"/>
      <c r="AX33" s="512" t="s">
        <v>228</v>
      </c>
      <c r="AY33" s="511"/>
      <c r="AZ33" s="511"/>
      <c r="BA33" s="511"/>
      <c r="BB33" s="511"/>
      <c r="BG33" s="10">
        <f>COUNTIF(BH3:BH30,"〇")</f>
        <v>5</v>
      </c>
      <c r="BI33" s="10">
        <f>COUNTIF(BJ3:BJ30,"〇")</f>
        <v>5</v>
      </c>
    </row>
    <row r="34" spans="2:64" ht="15" customHeight="1" x14ac:dyDescent="0.2">
      <c r="B34" s="49"/>
      <c r="C34" s="4" t="s">
        <v>35</v>
      </c>
      <c r="D34" s="5"/>
      <c r="E34" s="5"/>
      <c r="F34" s="5" t="s">
        <v>105</v>
      </c>
      <c r="G34" s="496" t="s">
        <v>5</v>
      </c>
      <c r="H34" s="496"/>
      <c r="I34" s="496"/>
      <c r="J34" s="5" t="s">
        <v>33</v>
      </c>
      <c r="K34" s="490">
        <v>50000</v>
      </c>
      <c r="L34" s="490"/>
      <c r="M34" s="490"/>
      <c r="N34" s="491"/>
      <c r="U34" s="511"/>
      <c r="V34" s="511"/>
      <c r="W34" s="511"/>
      <c r="X34" s="511"/>
      <c r="Y34" s="511"/>
      <c r="AE34" s="49"/>
      <c r="AF34" s="4" t="s">
        <v>35</v>
      </c>
      <c r="AG34" s="5"/>
      <c r="AH34" s="5"/>
      <c r="AI34" s="5" t="s">
        <v>105</v>
      </c>
      <c r="AJ34" s="496" t="s">
        <v>5</v>
      </c>
      <c r="AK34" s="496"/>
      <c r="AL34" s="496"/>
      <c r="AM34" s="5" t="s">
        <v>33</v>
      </c>
      <c r="AN34" s="490">
        <v>50000</v>
      </c>
      <c r="AO34" s="490"/>
      <c r="AP34" s="490"/>
      <c r="AQ34" s="491"/>
      <c r="AX34" s="511"/>
      <c r="AY34" s="511"/>
      <c r="AZ34" s="511"/>
      <c r="BA34" s="511"/>
      <c r="BB34" s="511"/>
    </row>
    <row r="35" spans="2:64" ht="15" customHeight="1" x14ac:dyDescent="0.2">
      <c r="B35" s="49"/>
      <c r="C35" s="4" t="s">
        <v>36</v>
      </c>
      <c r="D35" s="5"/>
      <c r="E35" s="5"/>
      <c r="F35" s="5" t="s">
        <v>105</v>
      </c>
      <c r="G35" s="496" t="s">
        <v>6</v>
      </c>
      <c r="H35" s="496"/>
      <c r="I35" s="496"/>
      <c r="J35" s="5" t="s">
        <v>33</v>
      </c>
      <c r="K35" s="490">
        <v>40000</v>
      </c>
      <c r="L35" s="490"/>
      <c r="M35" s="490"/>
      <c r="N35" s="491"/>
      <c r="O35" s="46"/>
      <c r="AE35" s="49"/>
      <c r="AF35" s="4" t="s">
        <v>36</v>
      </c>
      <c r="AG35" s="5"/>
      <c r="AH35" s="5"/>
      <c r="AI35" s="5" t="s">
        <v>105</v>
      </c>
      <c r="AJ35" s="496" t="s">
        <v>6</v>
      </c>
      <c r="AK35" s="496"/>
      <c r="AL35" s="496"/>
      <c r="AM35" s="5" t="s">
        <v>33</v>
      </c>
      <c r="AN35" s="490">
        <v>40000</v>
      </c>
      <c r="AO35" s="490"/>
      <c r="AP35" s="490"/>
      <c r="AQ35" s="491"/>
      <c r="AR35" s="46"/>
    </row>
    <row r="36" spans="2:64" ht="15" customHeight="1" x14ac:dyDescent="0.2">
      <c r="B36" s="49"/>
      <c r="C36" s="4" t="s">
        <v>37</v>
      </c>
      <c r="D36" s="5"/>
      <c r="E36" s="5"/>
      <c r="F36" s="5" t="s">
        <v>105</v>
      </c>
      <c r="G36" s="496" t="s">
        <v>7</v>
      </c>
      <c r="H36" s="496"/>
      <c r="I36" s="496"/>
      <c r="J36" s="5" t="s">
        <v>33</v>
      </c>
      <c r="K36" s="490">
        <v>30000</v>
      </c>
      <c r="L36" s="490"/>
      <c r="M36" s="490"/>
      <c r="N36" s="491"/>
      <c r="O36" s="46"/>
      <c r="AE36" s="49"/>
      <c r="AF36" s="4" t="s">
        <v>37</v>
      </c>
      <c r="AG36" s="5"/>
      <c r="AH36" s="5"/>
      <c r="AI36" s="5" t="s">
        <v>105</v>
      </c>
      <c r="AJ36" s="496" t="s">
        <v>7</v>
      </c>
      <c r="AK36" s="496"/>
      <c r="AL36" s="496"/>
      <c r="AM36" s="5" t="s">
        <v>33</v>
      </c>
      <c r="AN36" s="490">
        <v>30000</v>
      </c>
      <c r="AO36" s="490"/>
      <c r="AP36" s="490"/>
      <c r="AQ36" s="491"/>
      <c r="AR36" s="46"/>
    </row>
    <row r="37" spans="2:64" ht="15" customHeight="1" x14ac:dyDescent="0.2">
      <c r="B37" s="49"/>
      <c r="C37" s="4" t="s">
        <v>38</v>
      </c>
      <c r="D37" s="5"/>
      <c r="E37" s="5"/>
      <c r="F37" s="5" t="s">
        <v>105</v>
      </c>
      <c r="G37" s="496" t="s">
        <v>8</v>
      </c>
      <c r="H37" s="496"/>
      <c r="I37" s="496"/>
      <c r="J37" s="5" t="s">
        <v>33</v>
      </c>
      <c r="K37" s="490">
        <v>20000</v>
      </c>
      <c r="L37" s="490"/>
      <c r="M37" s="490"/>
      <c r="N37" s="491"/>
      <c r="O37" s="179"/>
      <c r="P37" s="179"/>
      <c r="Q37" s="179"/>
      <c r="R37" s="46"/>
      <c r="S37" s="495" t="s">
        <v>31</v>
      </c>
      <c r="T37" s="493"/>
      <c r="U37" s="493"/>
      <c r="V37" s="493"/>
      <c r="W37" s="493"/>
      <c r="X37" s="493"/>
      <c r="Y37" s="493"/>
      <c r="Z37" s="2"/>
      <c r="AA37" s="493" t="s">
        <v>41</v>
      </c>
      <c r="AB37" s="493"/>
      <c r="AC37" s="494"/>
      <c r="AF37" s="4" t="s">
        <v>38</v>
      </c>
      <c r="AG37" s="5"/>
      <c r="AH37" s="5"/>
      <c r="AI37" s="5" t="s">
        <v>105</v>
      </c>
      <c r="AJ37" s="496" t="s">
        <v>8</v>
      </c>
      <c r="AK37" s="496"/>
      <c r="AL37" s="496"/>
      <c r="AM37" s="5" t="s">
        <v>33</v>
      </c>
      <c r="AN37" s="490">
        <v>20000</v>
      </c>
      <c r="AO37" s="490"/>
      <c r="AP37" s="490"/>
      <c r="AQ37" s="491"/>
      <c r="AR37" s="179"/>
      <c r="AS37" s="179"/>
      <c r="AT37" s="179"/>
      <c r="AU37" s="46"/>
      <c r="AV37" s="495" t="s">
        <v>31</v>
      </c>
      <c r="AW37" s="493"/>
      <c r="AX37" s="493"/>
      <c r="AY37" s="493"/>
      <c r="AZ37" s="493"/>
      <c r="BA37" s="493"/>
      <c r="BB37" s="493"/>
      <c r="BC37" s="38"/>
      <c r="BD37" s="493" t="s">
        <v>41</v>
      </c>
      <c r="BE37" s="493"/>
      <c r="BF37" s="494"/>
    </row>
    <row r="38" spans="2:64" ht="15" customHeight="1" x14ac:dyDescent="0.2">
      <c r="B38" s="49"/>
      <c r="C38" s="6" t="s">
        <v>39</v>
      </c>
      <c r="D38" s="7"/>
      <c r="E38" s="7"/>
      <c r="F38" s="7" t="s">
        <v>105</v>
      </c>
      <c r="G38" s="529" t="s">
        <v>9</v>
      </c>
      <c r="H38" s="529"/>
      <c r="I38" s="529"/>
      <c r="J38" s="7" t="s">
        <v>33</v>
      </c>
      <c r="K38" s="497">
        <v>10000</v>
      </c>
      <c r="L38" s="497"/>
      <c r="M38" s="497"/>
      <c r="N38" s="498"/>
      <c r="O38" s="179"/>
      <c r="P38" s="179"/>
      <c r="Q38" s="179"/>
      <c r="R38" s="46"/>
      <c r="S38" s="36"/>
      <c r="T38" s="7" t="s">
        <v>32</v>
      </c>
      <c r="U38" s="7"/>
      <c r="V38" s="7"/>
      <c r="W38" s="7"/>
      <c r="X38" s="7"/>
      <c r="Y38" s="7"/>
      <c r="Z38" s="7" t="s">
        <v>33</v>
      </c>
      <c r="AA38" s="497">
        <v>10000</v>
      </c>
      <c r="AB38" s="497"/>
      <c r="AC38" s="498"/>
      <c r="AF38" s="6" t="s">
        <v>39</v>
      </c>
      <c r="AG38" s="7"/>
      <c r="AH38" s="7"/>
      <c r="AI38" s="7" t="s">
        <v>105</v>
      </c>
      <c r="AJ38" s="529" t="s">
        <v>9</v>
      </c>
      <c r="AK38" s="529"/>
      <c r="AL38" s="529"/>
      <c r="AM38" s="7" t="s">
        <v>33</v>
      </c>
      <c r="AN38" s="497">
        <v>10000</v>
      </c>
      <c r="AO38" s="497"/>
      <c r="AP38" s="497"/>
      <c r="AQ38" s="498"/>
      <c r="AR38" s="179"/>
      <c r="AS38" s="179"/>
      <c r="AT38" s="179"/>
      <c r="AU38" s="46"/>
      <c r="AV38" s="36"/>
      <c r="AW38" s="7" t="s">
        <v>32</v>
      </c>
      <c r="AX38" s="7"/>
      <c r="AY38" s="7"/>
      <c r="AZ38" s="7"/>
      <c r="BA38" s="7"/>
      <c r="BB38" s="7"/>
      <c r="BC38" s="7" t="s">
        <v>33</v>
      </c>
      <c r="BD38" s="497">
        <v>10000</v>
      </c>
      <c r="BE38" s="497"/>
      <c r="BF38" s="498"/>
      <c r="BI38" s="10" t="b">
        <v>1</v>
      </c>
      <c r="BJ38" s="10" t="str">
        <f>IF(BI38=TRUE,"〇","×")</f>
        <v>〇</v>
      </c>
      <c r="BK38" s="10" t="b">
        <v>1</v>
      </c>
      <c r="BL38" s="10" t="str">
        <f t="shared" si="0"/>
        <v>〇</v>
      </c>
    </row>
    <row r="39" spans="2:64" ht="15" customHeight="1" thickBot="1" x14ac:dyDescent="0.5">
      <c r="O39" s="46"/>
      <c r="AR39" s="46"/>
    </row>
    <row r="40" spans="2:64" ht="15.75" customHeight="1" x14ac:dyDescent="0.45">
      <c r="B40" s="520" t="s">
        <v>98</v>
      </c>
      <c r="C40" s="521"/>
      <c r="D40" s="521" t="s">
        <v>97</v>
      </c>
      <c r="E40" s="521"/>
      <c r="F40" s="521"/>
      <c r="G40" s="521"/>
      <c r="H40" s="521"/>
      <c r="I40" s="521"/>
      <c r="J40" s="29"/>
      <c r="K40" s="29"/>
      <c r="L40" s="521" t="s">
        <v>99</v>
      </c>
      <c r="M40" s="521"/>
      <c r="N40" s="521"/>
      <c r="O40" s="521"/>
      <c r="P40" s="521"/>
      <c r="Q40" s="521"/>
      <c r="R40" s="29"/>
      <c r="S40" s="29"/>
      <c r="T40" s="521" t="s">
        <v>42</v>
      </c>
      <c r="U40" s="521"/>
      <c r="V40" s="521"/>
      <c r="W40" s="521"/>
      <c r="X40" s="521"/>
      <c r="Y40" s="521"/>
      <c r="Z40" s="521"/>
      <c r="AA40" s="521"/>
      <c r="AB40" s="29"/>
      <c r="AC40" s="197"/>
      <c r="AD40" s="50"/>
      <c r="AE40" s="520" t="s">
        <v>98</v>
      </c>
      <c r="AF40" s="521"/>
      <c r="AG40" s="521" t="s">
        <v>97</v>
      </c>
      <c r="AH40" s="521"/>
      <c r="AI40" s="521"/>
      <c r="AJ40" s="521"/>
      <c r="AK40" s="521"/>
      <c r="AL40" s="521"/>
      <c r="AM40" s="29"/>
      <c r="AN40" s="29"/>
      <c r="AO40" s="521" t="s">
        <v>99</v>
      </c>
      <c r="AP40" s="521"/>
      <c r="AQ40" s="521"/>
      <c r="AR40" s="521"/>
      <c r="AS40" s="521"/>
      <c r="AT40" s="521"/>
      <c r="AU40" s="29"/>
      <c r="AV40" s="29"/>
      <c r="AW40" s="521" t="s">
        <v>42</v>
      </c>
      <c r="AX40" s="521"/>
      <c r="AY40" s="521"/>
      <c r="AZ40" s="521"/>
      <c r="BA40" s="521"/>
      <c r="BB40" s="521"/>
      <c r="BC40" s="521"/>
      <c r="BD40" s="521"/>
      <c r="BE40" s="29"/>
      <c r="BF40" s="197"/>
    </row>
    <row r="41" spans="2:64" ht="15.75" customHeight="1" x14ac:dyDescent="0.45">
      <c r="B41" s="523" t="str">
        <f>IF(BG33&gt;=5,"A",IF(BG33=4,"B",IF(BG33=3,"C",IF(BG33=2,"D",IF(BG33=1,"E",IF(BG33=0,""))))))</f>
        <v>A</v>
      </c>
      <c r="C41" s="513"/>
      <c r="D41" s="516" t="str">
        <f>IF(B41="A","50,000",IF(B41="B","40,000",IF(B41="C","30,000",IF(B41="D","20,000",IF(B41="E","10,000",IF(B41="","0"))))))</f>
        <v>50,000</v>
      </c>
      <c r="E41" s="516"/>
      <c r="F41" s="516"/>
      <c r="G41" s="516"/>
      <c r="H41" s="513" t="s">
        <v>109</v>
      </c>
      <c r="I41" s="513"/>
      <c r="J41" s="513" t="s">
        <v>100</v>
      </c>
      <c r="K41" s="513"/>
      <c r="L41" s="525" t="str">
        <f>IF(BJ38="〇","10,000","0")</f>
        <v>10,000</v>
      </c>
      <c r="M41" s="525"/>
      <c r="N41" s="525"/>
      <c r="O41" s="525"/>
      <c r="P41" s="527" t="s">
        <v>109</v>
      </c>
      <c r="Q41" s="527"/>
      <c r="R41" s="513" t="s">
        <v>101</v>
      </c>
      <c r="S41" s="513"/>
      <c r="T41" s="515">
        <f>D41+L41</f>
        <v>60000</v>
      </c>
      <c r="U41" s="515"/>
      <c r="V41" s="515"/>
      <c r="W41" s="515"/>
      <c r="X41" s="515"/>
      <c r="Y41" s="515"/>
      <c r="Z41" s="515"/>
      <c r="AA41" s="515"/>
      <c r="AB41" s="513" t="s">
        <v>106</v>
      </c>
      <c r="AC41" s="518"/>
      <c r="AD41" s="195"/>
      <c r="AE41" s="523" t="str">
        <f>IF(BI33&gt;=5,"A",IF(BI33=4,"B",IF(BI33=3,"C",IF(BI33=2,"D",IF(BI33=1,"E",IF(BI33=0,""))))))</f>
        <v>A</v>
      </c>
      <c r="AF41" s="513"/>
      <c r="AG41" s="516" t="str">
        <f>IF(AE41="A","50,000",IF(AE41="B","40,000",IF(AE41="C","30,000",IF(AE41="D","20,000",IF(AE41="E","10,000",IF(AE41="","0"))))))</f>
        <v>50,000</v>
      </c>
      <c r="AH41" s="516"/>
      <c r="AI41" s="516"/>
      <c r="AJ41" s="516"/>
      <c r="AK41" s="513" t="s">
        <v>106</v>
      </c>
      <c r="AL41" s="513"/>
      <c r="AM41" s="513" t="s">
        <v>100</v>
      </c>
      <c r="AN41" s="513"/>
      <c r="AO41" s="525" t="str">
        <f>IF(BL38="〇","10,000","0")</f>
        <v>10,000</v>
      </c>
      <c r="AP41" s="525"/>
      <c r="AQ41" s="525"/>
      <c r="AR41" s="525"/>
      <c r="AS41" s="527" t="s">
        <v>106</v>
      </c>
      <c r="AT41" s="527"/>
      <c r="AU41" s="513" t="s">
        <v>101</v>
      </c>
      <c r="AV41" s="513"/>
      <c r="AW41" s="515">
        <f>AG41+AO41</f>
        <v>60000</v>
      </c>
      <c r="AX41" s="515"/>
      <c r="AY41" s="515"/>
      <c r="AZ41" s="515"/>
      <c r="BA41" s="515"/>
      <c r="BB41" s="515"/>
      <c r="BC41" s="515"/>
      <c r="BD41" s="515"/>
      <c r="BE41" s="513" t="s">
        <v>106</v>
      </c>
      <c r="BF41" s="518"/>
    </row>
    <row r="42" spans="2:64" ht="15.75" customHeight="1" thickBot="1" x14ac:dyDescent="0.5">
      <c r="B42" s="524"/>
      <c r="C42" s="514"/>
      <c r="D42" s="517"/>
      <c r="E42" s="517"/>
      <c r="F42" s="517"/>
      <c r="G42" s="517"/>
      <c r="H42" s="514"/>
      <c r="I42" s="514"/>
      <c r="J42" s="514"/>
      <c r="K42" s="514"/>
      <c r="L42" s="526"/>
      <c r="M42" s="526"/>
      <c r="N42" s="526"/>
      <c r="O42" s="526"/>
      <c r="P42" s="528"/>
      <c r="Q42" s="528"/>
      <c r="R42" s="514"/>
      <c r="S42" s="514"/>
      <c r="T42" s="530"/>
      <c r="U42" s="530"/>
      <c r="V42" s="530"/>
      <c r="W42" s="530"/>
      <c r="X42" s="530"/>
      <c r="Y42" s="530"/>
      <c r="Z42" s="530"/>
      <c r="AA42" s="530"/>
      <c r="AB42" s="514"/>
      <c r="AC42" s="519"/>
      <c r="AD42" s="195"/>
      <c r="AE42" s="524"/>
      <c r="AF42" s="514"/>
      <c r="AG42" s="517"/>
      <c r="AH42" s="517"/>
      <c r="AI42" s="517"/>
      <c r="AJ42" s="517"/>
      <c r="AK42" s="514"/>
      <c r="AL42" s="514"/>
      <c r="AM42" s="514"/>
      <c r="AN42" s="514"/>
      <c r="AO42" s="526"/>
      <c r="AP42" s="526"/>
      <c r="AQ42" s="526"/>
      <c r="AR42" s="526"/>
      <c r="AS42" s="528"/>
      <c r="AT42" s="528"/>
      <c r="AU42" s="514"/>
      <c r="AV42" s="514"/>
      <c r="AW42" s="530"/>
      <c r="AX42" s="530"/>
      <c r="AY42" s="530"/>
      <c r="AZ42" s="530"/>
      <c r="BA42" s="530"/>
      <c r="BB42" s="530"/>
      <c r="BC42" s="530"/>
      <c r="BD42" s="530"/>
      <c r="BE42" s="514"/>
      <c r="BF42" s="519"/>
    </row>
    <row r="43" spans="2:64" ht="19.2" customHeight="1" x14ac:dyDescent="0.45">
      <c r="B43" s="41"/>
      <c r="C43" s="41"/>
      <c r="D43" s="41"/>
      <c r="E43" s="41"/>
      <c r="F43" s="41"/>
      <c r="G43" s="41"/>
      <c r="H43" s="41"/>
      <c r="I43" s="41"/>
      <c r="J43" s="41"/>
      <c r="K43" s="41"/>
      <c r="L43" s="41"/>
      <c r="M43" s="41"/>
      <c r="N43" s="41"/>
      <c r="O43" s="46"/>
      <c r="AE43" s="41"/>
      <c r="AF43" s="41"/>
      <c r="AG43" s="41"/>
      <c r="AH43" s="41"/>
      <c r="AI43" s="41"/>
      <c r="AJ43" s="41"/>
      <c r="AK43" s="41"/>
      <c r="AL43" s="41"/>
      <c r="AM43" s="41"/>
      <c r="AN43" s="41"/>
      <c r="AO43" s="41"/>
      <c r="AP43" s="41"/>
      <c r="AQ43" s="41"/>
      <c r="AR43" s="46"/>
    </row>
    <row r="44" spans="2:64" ht="19.2" customHeight="1" x14ac:dyDescent="0.45">
      <c r="B44" s="50" t="s">
        <v>103</v>
      </c>
      <c r="C44" s="41"/>
      <c r="D44" s="41"/>
      <c r="E44" s="41"/>
      <c r="F44" s="41"/>
      <c r="G44" s="41"/>
      <c r="H44" s="41"/>
      <c r="I44" s="41"/>
      <c r="J44" s="41"/>
      <c r="K44" s="41"/>
      <c r="L44" s="41"/>
      <c r="M44" s="41"/>
      <c r="N44" s="41"/>
      <c r="O44" s="46"/>
      <c r="AE44" s="50" t="s">
        <v>103</v>
      </c>
      <c r="AF44" s="41"/>
      <c r="AG44" s="41"/>
      <c r="AH44" s="41"/>
      <c r="AI44" s="41"/>
      <c r="AJ44" s="41"/>
      <c r="AK44" s="41"/>
      <c r="AL44" s="41"/>
      <c r="AM44" s="41"/>
      <c r="AN44" s="41"/>
      <c r="AO44" s="41"/>
      <c r="AP44" s="41"/>
      <c r="AQ44" s="41"/>
      <c r="AR44" s="46"/>
    </row>
    <row r="45" spans="2:64" ht="19.2" customHeight="1" x14ac:dyDescent="0.45">
      <c r="B45" s="51"/>
      <c r="C45" s="41" t="s">
        <v>231</v>
      </c>
      <c r="D45" s="41"/>
      <c r="E45" s="41"/>
      <c r="F45" s="41"/>
      <c r="G45" s="41"/>
      <c r="H45" s="41"/>
      <c r="I45" s="41"/>
      <c r="J45" s="41"/>
      <c r="K45" s="41"/>
      <c r="L45" s="41"/>
      <c r="M45" s="41"/>
      <c r="N45" s="41"/>
      <c r="O45" s="46"/>
      <c r="AE45" s="51"/>
      <c r="AF45" s="41" t="s">
        <v>107</v>
      </c>
      <c r="AG45" s="41"/>
      <c r="AH45" s="41"/>
      <c r="AI45" s="41"/>
      <c r="AJ45" s="41"/>
      <c r="AK45" s="41"/>
      <c r="AL45" s="41"/>
      <c r="AM45" s="41"/>
      <c r="AN45" s="41"/>
      <c r="AO45" s="41"/>
      <c r="AP45" s="41"/>
      <c r="AQ45" s="41"/>
      <c r="AR45" s="46"/>
    </row>
    <row r="46" spans="2:64" ht="19.2" customHeight="1" x14ac:dyDescent="0.45">
      <c r="B46" s="51"/>
      <c r="C46" s="10" t="s">
        <v>229</v>
      </c>
      <c r="D46" s="41"/>
      <c r="E46" s="41"/>
      <c r="F46" s="41"/>
      <c r="G46" s="41"/>
      <c r="H46" s="41"/>
      <c r="I46" s="41"/>
      <c r="J46" s="41"/>
      <c r="K46" s="41"/>
      <c r="L46" s="41"/>
      <c r="M46" s="41"/>
      <c r="N46" s="41"/>
      <c r="O46" s="46"/>
      <c r="AE46" s="51"/>
      <c r="AF46" s="41" t="s">
        <v>230</v>
      </c>
      <c r="AG46" s="41"/>
      <c r="AH46" s="41"/>
      <c r="AI46" s="41"/>
      <c r="AJ46" s="41"/>
      <c r="AK46" s="41"/>
      <c r="AL46" s="41"/>
      <c r="AM46" s="41"/>
      <c r="AN46" s="41"/>
      <c r="AO46" s="41"/>
      <c r="AP46" s="41"/>
      <c r="AQ46" s="41"/>
      <c r="AR46" s="46"/>
    </row>
    <row r="47" spans="2:64" ht="15" customHeight="1" x14ac:dyDescent="0.45">
      <c r="O47" s="46"/>
      <c r="P47" s="46"/>
      <c r="AR47" s="46"/>
      <c r="AS47" s="46"/>
    </row>
    <row r="48" spans="2:64" ht="18.75" customHeight="1" x14ac:dyDescent="0.45">
      <c r="B48" s="41"/>
      <c r="C48" s="41"/>
      <c r="D48" s="41"/>
      <c r="E48" s="41"/>
      <c r="F48" s="41"/>
      <c r="G48" s="46"/>
      <c r="H48" s="46"/>
      <c r="I48" s="46"/>
      <c r="J48" s="46"/>
      <c r="K48" s="46"/>
      <c r="L48" s="46"/>
      <c r="M48" s="46"/>
      <c r="N48" s="46"/>
      <c r="O48" s="46"/>
      <c r="P48" s="46"/>
      <c r="Q48" s="46"/>
      <c r="R48" s="12"/>
      <c r="S48" s="47"/>
      <c r="T48" s="47"/>
      <c r="U48" s="47"/>
      <c r="V48" s="47"/>
      <c r="W48" s="47"/>
      <c r="X48" s="47"/>
      <c r="Y48" s="47"/>
      <c r="Z48" s="47"/>
      <c r="AA48" s="47"/>
      <c r="AB48" s="47"/>
      <c r="AC48" s="47"/>
      <c r="AE48" s="41"/>
      <c r="AF48" s="41"/>
      <c r="AG48" s="41"/>
      <c r="AH48" s="41"/>
      <c r="AI48" s="41"/>
      <c r="AJ48" s="46"/>
      <c r="AK48" s="46"/>
      <c r="AL48" s="46"/>
      <c r="AM48" s="46"/>
      <c r="AN48" s="46"/>
      <c r="AO48" s="46"/>
      <c r="AP48" s="46"/>
      <c r="AQ48" s="46"/>
      <c r="AR48" s="46"/>
      <c r="AS48" s="46"/>
      <c r="AT48" s="46"/>
      <c r="AU48" s="163"/>
      <c r="AV48" s="47"/>
      <c r="AW48" s="47"/>
      <c r="AX48" s="47"/>
      <c r="AY48" s="47"/>
      <c r="AZ48" s="47"/>
      <c r="BA48" s="47"/>
      <c r="BB48" s="47"/>
      <c r="BC48" s="47"/>
      <c r="BD48" s="47"/>
      <c r="BE48" s="47"/>
      <c r="BF48" s="47"/>
    </row>
  </sheetData>
  <mergeCells count="122">
    <mergeCell ref="AV2:BF2"/>
    <mergeCell ref="S37:Y37"/>
    <mergeCell ref="AV37:BB37"/>
    <mergeCell ref="U33:Y34"/>
    <mergeCell ref="AX33:BB34"/>
    <mergeCell ref="AG40:AL40"/>
    <mergeCell ref="AO40:AT40"/>
    <mergeCell ref="AW40:BD40"/>
    <mergeCell ref="AE41:AF42"/>
    <mergeCell ref="AG41:AJ42"/>
    <mergeCell ref="AK41:AL42"/>
    <mergeCell ref="AM41:AN42"/>
    <mergeCell ref="AO41:AR42"/>
    <mergeCell ref="AS41:AT42"/>
    <mergeCell ref="AU41:AV42"/>
    <mergeCell ref="AW41:BD42"/>
    <mergeCell ref="AA38:AC38"/>
    <mergeCell ref="BD38:BF38"/>
    <mergeCell ref="BE41:BF42"/>
    <mergeCell ref="AE40:AF40"/>
    <mergeCell ref="AB41:AC42"/>
    <mergeCell ref="S2:AC2"/>
    <mergeCell ref="S17:AC17"/>
    <mergeCell ref="S20:AC21"/>
    <mergeCell ref="AV28:BF29"/>
    <mergeCell ref="AV30:BF31"/>
    <mergeCell ref="BD37:BF37"/>
    <mergeCell ref="AN35:AQ35"/>
    <mergeCell ref="AN36:AQ36"/>
    <mergeCell ref="S3:AC3"/>
    <mergeCell ref="S5:AC6"/>
    <mergeCell ref="S8:AC9"/>
    <mergeCell ref="S10:AC11"/>
    <mergeCell ref="S13:AC14"/>
    <mergeCell ref="S15:AC16"/>
    <mergeCell ref="AV3:BF3"/>
    <mergeCell ref="AV5:BF6"/>
    <mergeCell ref="AV8:BF9"/>
    <mergeCell ref="AV10:BF11"/>
    <mergeCell ref="AV13:BF14"/>
    <mergeCell ref="AV15:BF16"/>
    <mergeCell ref="AV17:BF17"/>
    <mergeCell ref="AV20:BF21"/>
    <mergeCell ref="AV25:BF26"/>
    <mergeCell ref="D4:AC4"/>
    <mergeCell ref="AK28:AU29"/>
    <mergeCell ref="AK30:AU31"/>
    <mergeCell ref="AN33:AQ33"/>
    <mergeCell ref="AN37:AQ37"/>
    <mergeCell ref="AJ38:AL38"/>
    <mergeCell ref="AN38:AQ38"/>
    <mergeCell ref="AJ34:AL34"/>
    <mergeCell ref="AN34:AQ34"/>
    <mergeCell ref="G36:I36"/>
    <mergeCell ref="K37:N37"/>
    <mergeCell ref="G37:I37"/>
    <mergeCell ref="G34:I34"/>
    <mergeCell ref="K36:N36"/>
    <mergeCell ref="G38:I38"/>
    <mergeCell ref="K38:N38"/>
    <mergeCell ref="G35:I35"/>
    <mergeCell ref="K35:N35"/>
    <mergeCell ref="AJ35:AL35"/>
    <mergeCell ref="AJ36:AL36"/>
    <mergeCell ref="AA37:AC37"/>
    <mergeCell ref="K34:N34"/>
    <mergeCell ref="AG4:BF4"/>
    <mergeCell ref="AG5:AJ6"/>
    <mergeCell ref="AK5:AU6"/>
    <mergeCell ref="AF7:BF7"/>
    <mergeCell ref="AG8:AI9"/>
    <mergeCell ref="AK8:AU9"/>
    <mergeCell ref="AG10:AI11"/>
    <mergeCell ref="AK10:AU11"/>
    <mergeCell ref="AL18:BF19"/>
    <mergeCell ref="AF22:AO22"/>
    <mergeCell ref="AK25:AU26"/>
    <mergeCell ref="AV27:BF27"/>
    <mergeCell ref="AK20:AU21"/>
    <mergeCell ref="AF12:BF12"/>
    <mergeCell ref="AG13:AI14"/>
    <mergeCell ref="AK13:AU14"/>
    <mergeCell ref="AG15:AI16"/>
    <mergeCell ref="AK15:AU16"/>
    <mergeCell ref="AF23:BF24"/>
    <mergeCell ref="H8:R9"/>
    <mergeCell ref="H5:R6"/>
    <mergeCell ref="H30:R31"/>
    <mergeCell ref="K33:N33"/>
    <mergeCell ref="C22:L22"/>
    <mergeCell ref="D5:G6"/>
    <mergeCell ref="H13:R14"/>
    <mergeCell ref="H15:R16"/>
    <mergeCell ref="D8:F9"/>
    <mergeCell ref="D10:F11"/>
    <mergeCell ref="D13:F14"/>
    <mergeCell ref="D15:F16"/>
    <mergeCell ref="H20:R21"/>
    <mergeCell ref="H10:R11"/>
    <mergeCell ref="I18:AC19"/>
    <mergeCell ref="C23:AC24"/>
    <mergeCell ref="C7:AC7"/>
    <mergeCell ref="C12:AC12"/>
    <mergeCell ref="S25:AC26"/>
    <mergeCell ref="S28:AC29"/>
    <mergeCell ref="S27:AC27"/>
    <mergeCell ref="H25:R26"/>
    <mergeCell ref="H28:R29"/>
    <mergeCell ref="S30:AC31"/>
    <mergeCell ref="T40:AA40"/>
    <mergeCell ref="T41:AA42"/>
    <mergeCell ref="AJ37:AL37"/>
    <mergeCell ref="R41:S42"/>
    <mergeCell ref="B40:C40"/>
    <mergeCell ref="D40:I40"/>
    <mergeCell ref="L40:Q40"/>
    <mergeCell ref="B41:C42"/>
    <mergeCell ref="D41:G42"/>
    <mergeCell ref="H41:I42"/>
    <mergeCell ref="J41:K42"/>
    <mergeCell ref="L41:O42"/>
    <mergeCell ref="P41:Q42"/>
  </mergeCells>
  <phoneticPr fontId="3"/>
  <pageMargins left="0.25" right="0.25" top="0.75" bottom="0.75" header="0.3" footer="0.3"/>
  <pageSetup paperSize="9" scale="81" fitToHeight="0" orientation="portrait" r:id="rId1"/>
  <colBreaks count="1" manualBreakCount="1">
    <brk id="29"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2</xdr:col>
                    <xdr:colOff>53340</xdr:colOff>
                    <xdr:row>1</xdr:row>
                    <xdr:rowOff>236220</xdr:rowOff>
                  </from>
                  <to>
                    <xdr:col>4</xdr:col>
                    <xdr:colOff>121920</xdr:colOff>
                    <xdr:row>2</xdr:row>
                    <xdr:rowOff>220980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2</xdr:col>
                    <xdr:colOff>53340</xdr:colOff>
                    <xdr:row>2</xdr:row>
                    <xdr:rowOff>243840</xdr:rowOff>
                  </from>
                  <to>
                    <xdr:col>3</xdr:col>
                    <xdr:colOff>0</xdr:colOff>
                    <xdr:row>3</xdr:row>
                    <xdr:rowOff>228600</xdr:rowOff>
                  </to>
                </anchor>
              </controlPr>
            </control>
          </mc:Choice>
        </mc:AlternateContent>
        <mc:AlternateContent xmlns:mc="http://schemas.openxmlformats.org/markup-compatibility/2006">
          <mc:Choice Requires="x14">
            <control shapeId="8213" r:id="rId6" name="Check Box 21">
              <controlPr defaultSize="0" autoFill="0" autoLine="0" autoPict="0">
                <anchor moveWithCells="1">
                  <from>
                    <xdr:col>1</xdr:col>
                    <xdr:colOff>38100</xdr:colOff>
                    <xdr:row>43</xdr:row>
                    <xdr:rowOff>228600</xdr:rowOff>
                  </from>
                  <to>
                    <xdr:col>2</xdr:col>
                    <xdr:colOff>30480</xdr:colOff>
                    <xdr:row>45</xdr:row>
                    <xdr:rowOff>22860</xdr:rowOff>
                  </to>
                </anchor>
              </controlPr>
            </control>
          </mc:Choice>
        </mc:AlternateContent>
        <mc:AlternateContent xmlns:mc="http://schemas.openxmlformats.org/markup-compatibility/2006">
          <mc:Choice Requires="x14">
            <control shapeId="8214" r:id="rId7" name="Check Box 22">
              <controlPr defaultSize="0" autoFill="0" autoLine="0" autoPict="0">
                <anchor moveWithCells="1">
                  <from>
                    <xdr:col>1</xdr:col>
                    <xdr:colOff>45720</xdr:colOff>
                    <xdr:row>44</xdr:row>
                    <xdr:rowOff>205740</xdr:rowOff>
                  </from>
                  <to>
                    <xdr:col>2</xdr:col>
                    <xdr:colOff>22860</xdr:colOff>
                    <xdr:row>46</xdr:row>
                    <xdr:rowOff>30480</xdr:rowOff>
                  </to>
                </anchor>
              </controlPr>
            </control>
          </mc:Choice>
        </mc:AlternateContent>
        <mc:AlternateContent xmlns:mc="http://schemas.openxmlformats.org/markup-compatibility/2006">
          <mc:Choice Requires="x14">
            <control shapeId="8219" r:id="rId8" name="Check Box 27">
              <controlPr defaultSize="0" autoFill="0" autoLine="0" autoPict="0">
                <anchor moveWithCells="1">
                  <from>
                    <xdr:col>6</xdr:col>
                    <xdr:colOff>22860</xdr:colOff>
                    <xdr:row>7</xdr:row>
                    <xdr:rowOff>0</xdr:rowOff>
                  </from>
                  <to>
                    <xdr:col>6</xdr:col>
                    <xdr:colOff>259080</xdr:colOff>
                    <xdr:row>7</xdr:row>
                    <xdr:rowOff>228600</xdr:rowOff>
                  </to>
                </anchor>
              </controlPr>
            </control>
          </mc:Choice>
        </mc:AlternateContent>
        <mc:AlternateContent xmlns:mc="http://schemas.openxmlformats.org/markup-compatibility/2006">
          <mc:Choice Requires="x14">
            <control shapeId="8221" r:id="rId9" name="Check Box 29">
              <controlPr defaultSize="0" autoFill="0" autoLine="0" autoPict="0">
                <anchor moveWithCells="1">
                  <from>
                    <xdr:col>6</xdr:col>
                    <xdr:colOff>45720</xdr:colOff>
                    <xdr:row>9</xdr:row>
                    <xdr:rowOff>22860</xdr:rowOff>
                  </from>
                  <to>
                    <xdr:col>7</xdr:col>
                    <xdr:colOff>0</xdr:colOff>
                    <xdr:row>10</xdr:row>
                    <xdr:rowOff>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6</xdr:col>
                    <xdr:colOff>22860</xdr:colOff>
                    <xdr:row>12</xdr:row>
                    <xdr:rowOff>15240</xdr:rowOff>
                  </from>
                  <to>
                    <xdr:col>6</xdr:col>
                    <xdr:colOff>259080</xdr:colOff>
                    <xdr:row>13</xdr:row>
                    <xdr:rowOff>22860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6</xdr:col>
                    <xdr:colOff>30480</xdr:colOff>
                    <xdr:row>14</xdr:row>
                    <xdr:rowOff>22860</xdr:rowOff>
                  </from>
                  <to>
                    <xdr:col>6</xdr:col>
                    <xdr:colOff>266700</xdr:colOff>
                    <xdr:row>15</xdr:row>
                    <xdr:rowOff>22860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2</xdr:col>
                    <xdr:colOff>22860</xdr:colOff>
                    <xdr:row>16</xdr:row>
                    <xdr:rowOff>15240</xdr:rowOff>
                  </from>
                  <to>
                    <xdr:col>2</xdr:col>
                    <xdr:colOff>236220</xdr:colOff>
                    <xdr:row>17</xdr:row>
                    <xdr:rowOff>22860</xdr:rowOff>
                  </to>
                </anchor>
              </controlPr>
            </control>
          </mc:Choice>
        </mc:AlternateContent>
        <mc:AlternateContent xmlns:mc="http://schemas.openxmlformats.org/markup-compatibility/2006">
          <mc:Choice Requires="x14">
            <control shapeId="8227" r:id="rId13" name="Check Box 35">
              <controlPr defaultSize="0" autoFill="0" autoLine="0" autoPict="0">
                <anchor moveWithCells="1">
                  <from>
                    <xdr:col>6</xdr:col>
                    <xdr:colOff>22860</xdr:colOff>
                    <xdr:row>19</xdr:row>
                    <xdr:rowOff>15240</xdr:rowOff>
                  </from>
                  <to>
                    <xdr:col>6</xdr:col>
                    <xdr:colOff>259080</xdr:colOff>
                    <xdr:row>20</xdr:row>
                    <xdr:rowOff>22860</xdr:rowOff>
                  </to>
                </anchor>
              </controlPr>
            </control>
          </mc:Choice>
        </mc:AlternateContent>
        <mc:AlternateContent xmlns:mc="http://schemas.openxmlformats.org/markup-compatibility/2006">
          <mc:Choice Requires="x14">
            <control shapeId="8233" r:id="rId14" name="Check Box 41">
              <controlPr defaultSize="0" autoFill="0" autoLine="0" autoPict="0">
                <anchor moveWithCells="1">
                  <from>
                    <xdr:col>6</xdr:col>
                    <xdr:colOff>15240</xdr:colOff>
                    <xdr:row>24</xdr:row>
                    <xdr:rowOff>30480</xdr:rowOff>
                  </from>
                  <to>
                    <xdr:col>6</xdr:col>
                    <xdr:colOff>251460</xdr:colOff>
                    <xdr:row>25</xdr:row>
                    <xdr:rowOff>22860</xdr:rowOff>
                  </to>
                </anchor>
              </controlPr>
            </control>
          </mc:Choice>
        </mc:AlternateContent>
        <mc:AlternateContent xmlns:mc="http://schemas.openxmlformats.org/markup-compatibility/2006">
          <mc:Choice Requires="x14">
            <control shapeId="8235" r:id="rId15" name="Check Box 43">
              <controlPr defaultSize="0" autoFill="0" autoLine="0" autoPict="0">
                <anchor moveWithCells="1">
                  <from>
                    <xdr:col>6</xdr:col>
                    <xdr:colOff>22860</xdr:colOff>
                    <xdr:row>27</xdr:row>
                    <xdr:rowOff>7620</xdr:rowOff>
                  </from>
                  <to>
                    <xdr:col>6</xdr:col>
                    <xdr:colOff>259080</xdr:colOff>
                    <xdr:row>28</xdr:row>
                    <xdr:rowOff>7620</xdr:rowOff>
                  </to>
                </anchor>
              </controlPr>
            </control>
          </mc:Choice>
        </mc:AlternateContent>
        <mc:AlternateContent xmlns:mc="http://schemas.openxmlformats.org/markup-compatibility/2006">
          <mc:Choice Requires="x14">
            <control shapeId="8236" r:id="rId16" name="Check Box 44">
              <controlPr defaultSize="0" autoFill="0" autoLine="0" autoPict="0">
                <anchor moveWithCells="1">
                  <from>
                    <xdr:col>6</xdr:col>
                    <xdr:colOff>15240</xdr:colOff>
                    <xdr:row>29</xdr:row>
                    <xdr:rowOff>30480</xdr:rowOff>
                  </from>
                  <to>
                    <xdr:col>6</xdr:col>
                    <xdr:colOff>251460</xdr:colOff>
                    <xdr:row>30</xdr:row>
                    <xdr:rowOff>22860</xdr:rowOff>
                  </to>
                </anchor>
              </controlPr>
            </control>
          </mc:Choice>
        </mc:AlternateContent>
        <mc:AlternateContent xmlns:mc="http://schemas.openxmlformats.org/markup-compatibility/2006">
          <mc:Choice Requires="x14">
            <control shapeId="8237" r:id="rId17" name="Check Box 45">
              <controlPr defaultSize="0" autoFill="0" autoLine="0" autoPict="0">
                <anchor moveWithCells="1">
                  <from>
                    <xdr:col>18</xdr:col>
                    <xdr:colOff>30480</xdr:colOff>
                    <xdr:row>36</xdr:row>
                    <xdr:rowOff>114300</xdr:rowOff>
                  </from>
                  <to>
                    <xdr:col>18</xdr:col>
                    <xdr:colOff>259080</xdr:colOff>
                    <xdr:row>38</xdr:row>
                    <xdr:rowOff>68580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31</xdr:col>
                    <xdr:colOff>22860</xdr:colOff>
                    <xdr:row>1</xdr:row>
                    <xdr:rowOff>243840</xdr:rowOff>
                  </from>
                  <to>
                    <xdr:col>32</xdr:col>
                    <xdr:colOff>30480</xdr:colOff>
                    <xdr:row>3</xdr:row>
                    <xdr:rowOff>0</xdr:rowOff>
                  </to>
                </anchor>
              </controlPr>
            </control>
          </mc:Choice>
        </mc:AlternateContent>
        <mc:AlternateContent xmlns:mc="http://schemas.openxmlformats.org/markup-compatibility/2006">
          <mc:Choice Requires="x14">
            <control shapeId="8239" r:id="rId19" name="Check Box 47">
              <controlPr defaultSize="0" autoFill="0" autoLine="0" autoPict="0">
                <anchor moveWithCells="1">
                  <from>
                    <xdr:col>31</xdr:col>
                    <xdr:colOff>30480</xdr:colOff>
                    <xdr:row>3</xdr:row>
                    <xdr:rowOff>15240</xdr:rowOff>
                  </from>
                  <to>
                    <xdr:col>31</xdr:col>
                    <xdr:colOff>259080</xdr:colOff>
                    <xdr:row>4</xdr:row>
                    <xdr:rowOff>7620</xdr:rowOff>
                  </to>
                </anchor>
              </controlPr>
            </control>
          </mc:Choice>
        </mc:AlternateContent>
        <mc:AlternateContent xmlns:mc="http://schemas.openxmlformats.org/markup-compatibility/2006">
          <mc:Choice Requires="x14">
            <control shapeId="8240" r:id="rId20" name="Check Box 48">
              <controlPr defaultSize="0" autoFill="0" autoLine="0" autoPict="0">
                <anchor moveWithCells="1">
                  <from>
                    <xdr:col>30</xdr:col>
                    <xdr:colOff>38100</xdr:colOff>
                    <xdr:row>43</xdr:row>
                    <xdr:rowOff>198120</xdr:rowOff>
                  </from>
                  <to>
                    <xdr:col>31</xdr:col>
                    <xdr:colOff>30480</xdr:colOff>
                    <xdr:row>45</xdr:row>
                    <xdr:rowOff>0</xdr:rowOff>
                  </to>
                </anchor>
              </controlPr>
            </control>
          </mc:Choice>
        </mc:AlternateContent>
        <mc:AlternateContent xmlns:mc="http://schemas.openxmlformats.org/markup-compatibility/2006">
          <mc:Choice Requires="x14">
            <control shapeId="8241" r:id="rId21" name="Check Box 49">
              <controlPr defaultSize="0" autoFill="0" autoLine="0" autoPict="0">
                <anchor moveWithCells="1">
                  <from>
                    <xdr:col>30</xdr:col>
                    <xdr:colOff>22860</xdr:colOff>
                    <xdr:row>44</xdr:row>
                    <xdr:rowOff>175260</xdr:rowOff>
                  </from>
                  <to>
                    <xdr:col>31</xdr:col>
                    <xdr:colOff>30480</xdr:colOff>
                    <xdr:row>46</xdr:row>
                    <xdr:rowOff>7620</xdr:rowOff>
                  </to>
                </anchor>
              </controlPr>
            </control>
          </mc:Choice>
        </mc:AlternateContent>
        <mc:AlternateContent xmlns:mc="http://schemas.openxmlformats.org/markup-compatibility/2006">
          <mc:Choice Requires="x14">
            <control shapeId="8244" r:id="rId22" name="Check Box 52">
              <controlPr defaultSize="0" autoFill="0" autoLine="0" autoPict="0">
                <anchor moveWithCells="1">
                  <from>
                    <xdr:col>35</xdr:col>
                    <xdr:colOff>22860</xdr:colOff>
                    <xdr:row>7</xdr:row>
                    <xdr:rowOff>0</xdr:rowOff>
                  </from>
                  <to>
                    <xdr:col>35</xdr:col>
                    <xdr:colOff>259080</xdr:colOff>
                    <xdr:row>7</xdr:row>
                    <xdr:rowOff>236220</xdr:rowOff>
                  </to>
                </anchor>
              </controlPr>
            </control>
          </mc:Choice>
        </mc:AlternateContent>
        <mc:AlternateContent xmlns:mc="http://schemas.openxmlformats.org/markup-compatibility/2006">
          <mc:Choice Requires="x14">
            <control shapeId="8245" r:id="rId23" name="Check Box 53">
              <controlPr defaultSize="0" autoFill="0" autoLine="0" autoPict="0">
                <anchor moveWithCells="1">
                  <from>
                    <xdr:col>35</xdr:col>
                    <xdr:colOff>30480</xdr:colOff>
                    <xdr:row>9</xdr:row>
                    <xdr:rowOff>22860</xdr:rowOff>
                  </from>
                  <to>
                    <xdr:col>35</xdr:col>
                    <xdr:colOff>266700</xdr:colOff>
                    <xdr:row>10</xdr:row>
                    <xdr:rowOff>7620</xdr:rowOff>
                  </to>
                </anchor>
              </controlPr>
            </control>
          </mc:Choice>
        </mc:AlternateContent>
        <mc:AlternateContent xmlns:mc="http://schemas.openxmlformats.org/markup-compatibility/2006">
          <mc:Choice Requires="x14">
            <control shapeId="8246" r:id="rId24" name="Check Box 54">
              <controlPr defaultSize="0" autoFill="0" autoLine="0" autoPict="0">
                <anchor moveWithCells="1">
                  <from>
                    <xdr:col>35</xdr:col>
                    <xdr:colOff>45720</xdr:colOff>
                    <xdr:row>12</xdr:row>
                    <xdr:rowOff>7620</xdr:rowOff>
                  </from>
                  <to>
                    <xdr:col>36</xdr:col>
                    <xdr:colOff>0</xdr:colOff>
                    <xdr:row>13</xdr:row>
                    <xdr:rowOff>7620</xdr:rowOff>
                  </to>
                </anchor>
              </controlPr>
            </control>
          </mc:Choice>
        </mc:AlternateContent>
        <mc:AlternateContent xmlns:mc="http://schemas.openxmlformats.org/markup-compatibility/2006">
          <mc:Choice Requires="x14">
            <control shapeId="8247" r:id="rId25" name="Check Box 55">
              <controlPr defaultSize="0" autoFill="0" autoLine="0" autoPict="0">
                <anchor moveWithCells="1">
                  <from>
                    <xdr:col>35</xdr:col>
                    <xdr:colOff>22860</xdr:colOff>
                    <xdr:row>14</xdr:row>
                    <xdr:rowOff>15240</xdr:rowOff>
                  </from>
                  <to>
                    <xdr:col>35</xdr:col>
                    <xdr:colOff>259080</xdr:colOff>
                    <xdr:row>15</xdr:row>
                    <xdr:rowOff>7620</xdr:rowOff>
                  </to>
                </anchor>
              </controlPr>
            </control>
          </mc:Choice>
        </mc:AlternateContent>
        <mc:AlternateContent xmlns:mc="http://schemas.openxmlformats.org/markup-compatibility/2006">
          <mc:Choice Requires="x14">
            <control shapeId="8248" r:id="rId26" name="Check Box 56">
              <controlPr defaultSize="0" autoFill="0" autoLine="0" autoPict="0">
                <anchor moveWithCells="1">
                  <from>
                    <xdr:col>31</xdr:col>
                    <xdr:colOff>22860</xdr:colOff>
                    <xdr:row>15</xdr:row>
                    <xdr:rowOff>243840</xdr:rowOff>
                  </from>
                  <to>
                    <xdr:col>31</xdr:col>
                    <xdr:colOff>236220</xdr:colOff>
                    <xdr:row>17</xdr:row>
                    <xdr:rowOff>0</xdr:rowOff>
                  </to>
                </anchor>
              </controlPr>
            </control>
          </mc:Choice>
        </mc:AlternateContent>
        <mc:AlternateContent xmlns:mc="http://schemas.openxmlformats.org/markup-compatibility/2006">
          <mc:Choice Requires="x14">
            <control shapeId="8249" r:id="rId27" name="Check Box 57">
              <controlPr defaultSize="0" autoFill="0" autoLine="0" autoPict="0">
                <anchor moveWithCells="1">
                  <from>
                    <xdr:col>35</xdr:col>
                    <xdr:colOff>22860</xdr:colOff>
                    <xdr:row>19</xdr:row>
                    <xdr:rowOff>7620</xdr:rowOff>
                  </from>
                  <to>
                    <xdr:col>35</xdr:col>
                    <xdr:colOff>259080</xdr:colOff>
                    <xdr:row>20</xdr:row>
                    <xdr:rowOff>7620</xdr:rowOff>
                  </to>
                </anchor>
              </controlPr>
            </control>
          </mc:Choice>
        </mc:AlternateContent>
        <mc:AlternateContent xmlns:mc="http://schemas.openxmlformats.org/markup-compatibility/2006">
          <mc:Choice Requires="x14">
            <control shapeId="8250" r:id="rId28" name="Check Box 58">
              <controlPr defaultSize="0" autoFill="0" autoLine="0" autoPict="0">
                <anchor moveWithCells="1">
                  <from>
                    <xdr:col>35</xdr:col>
                    <xdr:colOff>22860</xdr:colOff>
                    <xdr:row>24</xdr:row>
                    <xdr:rowOff>7620</xdr:rowOff>
                  </from>
                  <to>
                    <xdr:col>35</xdr:col>
                    <xdr:colOff>259080</xdr:colOff>
                    <xdr:row>25</xdr:row>
                    <xdr:rowOff>0</xdr:rowOff>
                  </to>
                </anchor>
              </controlPr>
            </control>
          </mc:Choice>
        </mc:AlternateContent>
        <mc:AlternateContent xmlns:mc="http://schemas.openxmlformats.org/markup-compatibility/2006">
          <mc:Choice Requires="x14">
            <control shapeId="8251" r:id="rId29" name="Check Box 59">
              <controlPr defaultSize="0" autoFill="0" autoLine="0" autoPict="0">
                <anchor moveWithCells="1">
                  <from>
                    <xdr:col>35</xdr:col>
                    <xdr:colOff>22860</xdr:colOff>
                    <xdr:row>26</xdr:row>
                    <xdr:rowOff>236220</xdr:rowOff>
                  </from>
                  <to>
                    <xdr:col>35</xdr:col>
                    <xdr:colOff>259080</xdr:colOff>
                    <xdr:row>27</xdr:row>
                    <xdr:rowOff>236220</xdr:rowOff>
                  </to>
                </anchor>
              </controlPr>
            </control>
          </mc:Choice>
        </mc:AlternateContent>
        <mc:AlternateContent xmlns:mc="http://schemas.openxmlformats.org/markup-compatibility/2006">
          <mc:Choice Requires="x14">
            <control shapeId="8252" r:id="rId30" name="Check Box 60">
              <controlPr defaultSize="0" autoFill="0" autoLine="0" autoPict="0">
                <anchor moveWithCells="1">
                  <from>
                    <xdr:col>35</xdr:col>
                    <xdr:colOff>22860</xdr:colOff>
                    <xdr:row>29</xdr:row>
                    <xdr:rowOff>22860</xdr:rowOff>
                  </from>
                  <to>
                    <xdr:col>35</xdr:col>
                    <xdr:colOff>259080</xdr:colOff>
                    <xdr:row>30</xdr:row>
                    <xdr:rowOff>22860</xdr:rowOff>
                  </to>
                </anchor>
              </controlPr>
            </control>
          </mc:Choice>
        </mc:AlternateContent>
        <mc:AlternateContent xmlns:mc="http://schemas.openxmlformats.org/markup-compatibility/2006">
          <mc:Choice Requires="x14">
            <control shapeId="8253" r:id="rId31" name="Check Box 61">
              <controlPr defaultSize="0" autoFill="0" autoLine="0" autoPict="0">
                <anchor moveWithCells="1">
                  <from>
                    <xdr:col>47</xdr:col>
                    <xdr:colOff>30480</xdr:colOff>
                    <xdr:row>36</xdr:row>
                    <xdr:rowOff>114300</xdr:rowOff>
                  </from>
                  <to>
                    <xdr:col>47</xdr:col>
                    <xdr:colOff>259080</xdr:colOff>
                    <xdr:row>38</xdr:row>
                    <xdr:rowOff>68580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BX43"/>
  <sheetViews>
    <sheetView showWhiteSpace="0" view="pageLayout" topLeftCell="AM6" zoomScaleNormal="100" zoomScaleSheetLayoutView="100" workbookViewId="0">
      <selection activeCell="AV23" sqref="AV23"/>
    </sheetView>
  </sheetViews>
  <sheetFormatPr defaultColWidth="9" defaultRowHeight="13.2" x14ac:dyDescent="0.45"/>
  <cols>
    <col min="1" max="66" width="3.09765625" style="10" customWidth="1"/>
    <col min="67" max="67" width="3.59765625" style="10" customWidth="1"/>
    <col min="68" max="70" width="5.59765625" style="10" hidden="1" customWidth="1"/>
    <col min="71" max="71" width="7.5" style="10" hidden="1" customWidth="1"/>
    <col min="72" max="72" width="5.59765625" style="10" hidden="1" customWidth="1"/>
    <col min="73" max="73" width="5.5" style="10" hidden="1" customWidth="1"/>
    <col min="74" max="74" width="2.5" style="10" hidden="1" customWidth="1"/>
    <col min="75" max="75" width="3.5" style="10" hidden="1" customWidth="1"/>
    <col min="76" max="76" width="9.5" style="10" hidden="1" customWidth="1"/>
    <col min="77" max="110" width="3.59765625" style="10" customWidth="1"/>
    <col min="111" max="16384" width="9" style="10"/>
  </cols>
  <sheetData>
    <row r="1" spans="1:76" ht="27.75" customHeight="1" x14ac:dyDescent="0.45">
      <c r="A1" s="11" t="s">
        <v>158</v>
      </c>
      <c r="B1" s="9"/>
      <c r="AB1" s="166" t="s">
        <v>190</v>
      </c>
      <c r="AH1" s="11" t="s">
        <v>158</v>
      </c>
      <c r="AI1" s="9"/>
      <c r="BI1" s="166" t="s">
        <v>190</v>
      </c>
    </row>
    <row r="2" spans="1:76" ht="18.75" customHeight="1" x14ac:dyDescent="0.45">
      <c r="B2" s="69" t="s">
        <v>22</v>
      </c>
      <c r="C2" s="68"/>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3"/>
      <c r="AI2" s="69" t="s">
        <v>22</v>
      </c>
      <c r="AJ2" s="68"/>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3"/>
      <c r="BP2" s="41"/>
      <c r="BW2" s="41"/>
    </row>
    <row r="3" spans="1:76" ht="18.75" customHeight="1" x14ac:dyDescent="0.45">
      <c r="B3" s="62"/>
      <c r="C3" s="593" t="s">
        <v>226</v>
      </c>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4"/>
      <c r="AI3" s="62"/>
      <c r="AJ3" s="593" t="s">
        <v>226</v>
      </c>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4"/>
    </row>
    <row r="4" spans="1:76" ht="18.75" customHeight="1" x14ac:dyDescent="0.45">
      <c r="B4" s="42"/>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6"/>
      <c r="AI4" s="42"/>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6"/>
    </row>
    <row r="5" spans="1:76" ht="18.75" customHeight="1" x14ac:dyDescent="0.45">
      <c r="B5" s="42"/>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6"/>
      <c r="AI5" s="42"/>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6"/>
    </row>
    <row r="6" spans="1:76" ht="18.75" customHeight="1" x14ac:dyDescent="0.45">
      <c r="B6" s="6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6"/>
      <c r="AI6" s="65"/>
      <c r="AJ6" s="595"/>
      <c r="AK6" s="595"/>
      <c r="AL6" s="595"/>
      <c r="AM6" s="595"/>
      <c r="AN6" s="595"/>
      <c r="AO6" s="595"/>
      <c r="AP6" s="595"/>
      <c r="AQ6" s="595"/>
      <c r="AR6" s="595"/>
      <c r="AS6" s="595"/>
      <c r="AT6" s="595"/>
      <c r="AU6" s="595"/>
      <c r="AV6" s="595"/>
      <c r="AW6" s="595"/>
      <c r="AX6" s="595"/>
      <c r="AY6" s="595"/>
      <c r="AZ6" s="595"/>
      <c r="BA6" s="595"/>
      <c r="BB6" s="595"/>
      <c r="BC6" s="595"/>
      <c r="BD6" s="595"/>
      <c r="BE6" s="595"/>
      <c r="BF6" s="595"/>
      <c r="BG6" s="595"/>
      <c r="BH6" s="595"/>
      <c r="BI6" s="595"/>
      <c r="BJ6" s="595"/>
      <c r="BK6" s="595"/>
      <c r="BL6" s="595"/>
      <c r="BM6" s="596"/>
    </row>
    <row r="7" spans="1:76" ht="18.75" customHeight="1" x14ac:dyDescent="0.45">
      <c r="B7" s="62"/>
      <c r="C7" s="64" t="s">
        <v>24</v>
      </c>
      <c r="D7" s="128"/>
      <c r="E7" s="128"/>
      <c r="F7" s="603" t="s">
        <v>147</v>
      </c>
      <c r="G7" s="604"/>
      <c r="H7" s="605"/>
      <c r="I7" s="597" t="s">
        <v>263</v>
      </c>
      <c r="J7" s="597"/>
      <c r="K7" s="597"/>
      <c r="L7" s="597"/>
      <c r="M7" s="597"/>
      <c r="N7" s="597"/>
      <c r="O7" s="597"/>
      <c r="P7" s="597"/>
      <c r="Q7" s="597"/>
      <c r="R7" s="597"/>
      <c r="S7" s="597"/>
      <c r="T7" s="597"/>
      <c r="U7" s="597"/>
      <c r="V7" s="597"/>
      <c r="W7" s="597"/>
      <c r="X7" s="597"/>
      <c r="Y7" s="597"/>
      <c r="Z7" s="597"/>
      <c r="AA7" s="597"/>
      <c r="AB7" s="597"/>
      <c r="AC7" s="597"/>
      <c r="AD7" s="597"/>
      <c r="AE7" s="597"/>
      <c r="AF7" s="598"/>
      <c r="AI7" s="62"/>
      <c r="AJ7" s="64" t="s">
        <v>24</v>
      </c>
      <c r="AK7" s="128"/>
      <c r="AL7" s="128"/>
      <c r="AM7" s="603" t="s">
        <v>147</v>
      </c>
      <c r="AN7" s="604"/>
      <c r="AO7" s="60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6"/>
    </row>
    <row r="8" spans="1:76" ht="18.75" customHeight="1" x14ac:dyDescent="0.45">
      <c r="B8" s="42"/>
      <c r="C8" s="41"/>
      <c r="D8" s="71"/>
      <c r="E8" s="71"/>
      <c r="F8" s="603" t="s">
        <v>179</v>
      </c>
      <c r="G8" s="604"/>
      <c r="H8" s="605"/>
      <c r="I8" s="614" t="s">
        <v>264</v>
      </c>
      <c r="J8" s="597"/>
      <c r="K8" s="597"/>
      <c r="L8" s="597"/>
      <c r="M8" s="597"/>
      <c r="N8" s="597"/>
      <c r="O8" s="597"/>
      <c r="P8" s="597"/>
      <c r="Q8" s="597"/>
      <c r="R8" s="597"/>
      <c r="S8" s="597"/>
      <c r="T8" s="597"/>
      <c r="U8" s="597"/>
      <c r="V8" s="597"/>
      <c r="W8" s="597"/>
      <c r="X8" s="597"/>
      <c r="Y8" s="597"/>
      <c r="Z8" s="597"/>
      <c r="AA8" s="597"/>
      <c r="AB8" s="597"/>
      <c r="AC8" s="597"/>
      <c r="AD8" s="597"/>
      <c r="AE8" s="597"/>
      <c r="AF8" s="598"/>
      <c r="AI8" s="42"/>
      <c r="AJ8" s="41"/>
      <c r="AK8" s="71"/>
      <c r="AL8" s="71"/>
      <c r="AM8" s="603" t="s">
        <v>179</v>
      </c>
      <c r="AN8" s="604"/>
      <c r="AO8" s="605"/>
      <c r="AP8" s="627"/>
      <c r="AQ8" s="625"/>
      <c r="AR8" s="625"/>
      <c r="AS8" s="625"/>
      <c r="AT8" s="625"/>
      <c r="AU8" s="625"/>
      <c r="AV8" s="625"/>
      <c r="AW8" s="625"/>
      <c r="AX8" s="625"/>
      <c r="AY8" s="625"/>
      <c r="AZ8" s="625"/>
      <c r="BA8" s="625"/>
      <c r="BB8" s="625"/>
      <c r="BC8" s="625"/>
      <c r="BD8" s="625"/>
      <c r="BE8" s="625"/>
      <c r="BF8" s="625"/>
      <c r="BG8" s="625"/>
      <c r="BH8" s="625"/>
      <c r="BI8" s="625"/>
      <c r="BJ8" s="625"/>
      <c r="BK8" s="625"/>
      <c r="BL8" s="625"/>
      <c r="BM8" s="626"/>
    </row>
    <row r="9" spans="1:76" ht="18.75" customHeight="1" x14ac:dyDescent="0.45">
      <c r="B9" s="42"/>
      <c r="C9" s="41"/>
      <c r="D9" s="71"/>
      <c r="E9" s="71"/>
      <c r="F9" s="615" t="s">
        <v>225</v>
      </c>
      <c r="G9" s="616"/>
      <c r="H9" s="617"/>
      <c r="I9" s="568" t="s">
        <v>265</v>
      </c>
      <c r="J9" s="480"/>
      <c r="K9" s="480"/>
      <c r="L9" s="480"/>
      <c r="M9" s="480"/>
      <c r="N9" s="480"/>
      <c r="O9" s="480"/>
      <c r="P9" s="480"/>
      <c r="Q9" s="480"/>
      <c r="R9" s="480"/>
      <c r="S9" s="480"/>
      <c r="T9" s="480"/>
      <c r="U9" s="480"/>
      <c r="V9" s="480"/>
      <c r="W9" s="480"/>
      <c r="X9" s="480"/>
      <c r="Y9" s="480"/>
      <c r="Z9" s="480"/>
      <c r="AA9" s="480"/>
      <c r="AB9" s="480"/>
      <c r="AC9" s="480"/>
      <c r="AD9" s="480"/>
      <c r="AE9" s="480"/>
      <c r="AF9" s="569"/>
      <c r="AI9" s="42"/>
      <c r="AJ9" s="41"/>
      <c r="AK9" s="71"/>
      <c r="AL9" s="71"/>
      <c r="AM9" s="615" t="s">
        <v>225</v>
      </c>
      <c r="AN9" s="616"/>
      <c r="AO9" s="617"/>
      <c r="AP9" s="628"/>
      <c r="AQ9" s="499"/>
      <c r="AR9" s="499"/>
      <c r="AS9" s="499"/>
      <c r="AT9" s="499"/>
      <c r="AU9" s="499"/>
      <c r="AV9" s="499"/>
      <c r="AW9" s="499"/>
      <c r="AX9" s="499"/>
      <c r="AY9" s="499"/>
      <c r="AZ9" s="499"/>
      <c r="BA9" s="499"/>
      <c r="BB9" s="499"/>
      <c r="BC9" s="499"/>
      <c r="BD9" s="499"/>
      <c r="BE9" s="499"/>
      <c r="BF9" s="499"/>
      <c r="BG9" s="499"/>
      <c r="BH9" s="499"/>
      <c r="BI9" s="499"/>
      <c r="BJ9" s="499"/>
      <c r="BK9" s="499"/>
      <c r="BL9" s="499"/>
      <c r="BM9" s="629"/>
      <c r="BP9" s="10" t="s">
        <v>184</v>
      </c>
      <c r="BU9" s="10" t="s">
        <v>185</v>
      </c>
    </row>
    <row r="10" spans="1:76" ht="18.75" customHeight="1" x14ac:dyDescent="0.45">
      <c r="B10" s="42"/>
      <c r="C10" s="41"/>
      <c r="D10" s="71"/>
      <c r="E10" s="71"/>
      <c r="F10" s="618"/>
      <c r="G10" s="619"/>
      <c r="H10" s="620"/>
      <c r="I10" s="570"/>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2"/>
      <c r="AI10" s="42"/>
      <c r="AJ10" s="41"/>
      <c r="AK10" s="71"/>
      <c r="AL10" s="71"/>
      <c r="AM10" s="618"/>
      <c r="AN10" s="619"/>
      <c r="AO10" s="620"/>
      <c r="AP10" s="630"/>
      <c r="AQ10" s="553"/>
      <c r="AR10" s="553"/>
      <c r="AS10" s="553"/>
      <c r="AT10" s="553"/>
      <c r="AU10" s="553"/>
      <c r="AV10" s="553"/>
      <c r="AW10" s="553"/>
      <c r="AX10" s="553"/>
      <c r="AY10" s="553"/>
      <c r="AZ10" s="553"/>
      <c r="BA10" s="553"/>
      <c r="BB10" s="553"/>
      <c r="BC10" s="553"/>
      <c r="BD10" s="553"/>
      <c r="BE10" s="553"/>
      <c r="BF10" s="553"/>
      <c r="BG10" s="553"/>
      <c r="BH10" s="553"/>
      <c r="BI10" s="553"/>
      <c r="BJ10" s="553"/>
      <c r="BK10" s="553"/>
      <c r="BL10" s="553"/>
      <c r="BM10" s="631"/>
      <c r="BP10" s="10">
        <v>1</v>
      </c>
      <c r="BQ10" s="10" t="b">
        <v>1</v>
      </c>
      <c r="BR10" s="10" t="str">
        <f>IF(BQ10=TRUE,"〇","×")</f>
        <v>〇</v>
      </c>
      <c r="BS10" s="10">
        <f>IF(BR10="〇",K30*O23)</f>
        <v>45000</v>
      </c>
      <c r="BV10" s="10" t="b">
        <v>1</v>
      </c>
      <c r="BW10" s="10" t="str">
        <f>IF(BV10=TRUE,"〇","×")</f>
        <v>〇</v>
      </c>
      <c r="BX10" s="10">
        <f>IF(BW10="〇",AR30*AV23)</f>
        <v>45000</v>
      </c>
    </row>
    <row r="11" spans="1:76" ht="18.75" customHeight="1" x14ac:dyDescent="0.45">
      <c r="B11" s="42"/>
      <c r="C11" s="71"/>
      <c r="D11" s="71"/>
      <c r="E11" s="71"/>
      <c r="F11" s="621"/>
      <c r="G11" s="622"/>
      <c r="H11" s="623"/>
      <c r="I11" s="573"/>
      <c r="J11" s="482"/>
      <c r="K11" s="482"/>
      <c r="L11" s="482"/>
      <c r="M11" s="482"/>
      <c r="N11" s="482"/>
      <c r="O11" s="482"/>
      <c r="P11" s="482"/>
      <c r="Q11" s="482"/>
      <c r="R11" s="482"/>
      <c r="S11" s="482"/>
      <c r="T11" s="482"/>
      <c r="U11" s="482"/>
      <c r="V11" s="482"/>
      <c r="W11" s="482"/>
      <c r="X11" s="482"/>
      <c r="Y11" s="482"/>
      <c r="Z11" s="482"/>
      <c r="AA11" s="482"/>
      <c r="AB11" s="482"/>
      <c r="AC11" s="482"/>
      <c r="AD11" s="482"/>
      <c r="AE11" s="482"/>
      <c r="AF11" s="574"/>
      <c r="AI11" s="42"/>
      <c r="AJ11" s="71"/>
      <c r="AK11" s="71"/>
      <c r="AL11" s="71"/>
      <c r="AM11" s="621"/>
      <c r="AN11" s="622"/>
      <c r="AO11" s="623"/>
      <c r="AP11" s="632"/>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633"/>
      <c r="BP11" s="10">
        <v>2</v>
      </c>
      <c r="BQ11" s="10" t="b">
        <v>0</v>
      </c>
      <c r="BR11" s="10" t="str">
        <f>IF(BQ11=TRUE,"〇","×")</f>
        <v>×</v>
      </c>
      <c r="BS11" s="10" t="b">
        <f>IF(BR11="〇",K31*U23)</f>
        <v>0</v>
      </c>
      <c r="BV11" s="10" t="b">
        <v>0</v>
      </c>
      <c r="BW11" s="10" t="str">
        <f t="shared" ref="BW11:BW14" si="0">IF(BV11=TRUE,"〇","×")</f>
        <v>×</v>
      </c>
      <c r="BX11" s="10" t="b">
        <f>IF(BW11="〇",AR31*BB23)</f>
        <v>0</v>
      </c>
    </row>
    <row r="12" spans="1:76" ht="18.75" customHeight="1" x14ac:dyDescent="0.45">
      <c r="B12" s="42"/>
      <c r="C12" s="41"/>
      <c r="D12" s="71"/>
      <c r="E12" s="71"/>
      <c r="F12" s="575" t="s">
        <v>148</v>
      </c>
      <c r="G12" s="576"/>
      <c r="H12" s="577"/>
      <c r="I12" s="584" t="s">
        <v>266</v>
      </c>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6"/>
      <c r="AI12" s="42"/>
      <c r="AJ12" s="41"/>
      <c r="AK12" s="71"/>
      <c r="AL12" s="71"/>
      <c r="AM12" s="575" t="s">
        <v>148</v>
      </c>
      <c r="AN12" s="576"/>
      <c r="AO12" s="577"/>
      <c r="AP12" s="628"/>
      <c r="AQ12" s="499"/>
      <c r="AR12" s="499"/>
      <c r="AS12" s="499"/>
      <c r="AT12" s="499"/>
      <c r="AU12" s="499"/>
      <c r="AV12" s="499"/>
      <c r="AW12" s="499"/>
      <c r="AX12" s="499"/>
      <c r="AY12" s="499"/>
      <c r="AZ12" s="499"/>
      <c r="BA12" s="499"/>
      <c r="BB12" s="499"/>
      <c r="BC12" s="499"/>
      <c r="BD12" s="499"/>
      <c r="BE12" s="499"/>
      <c r="BF12" s="499"/>
      <c r="BG12" s="499"/>
      <c r="BH12" s="499"/>
      <c r="BI12" s="499"/>
      <c r="BJ12" s="499"/>
      <c r="BK12" s="499"/>
      <c r="BL12" s="499"/>
      <c r="BM12" s="629"/>
      <c r="BP12" s="10">
        <v>3</v>
      </c>
      <c r="BQ12" s="10" t="b">
        <v>0</v>
      </c>
      <c r="BR12" s="10" t="str">
        <f>IF(BQ12=TRUE,"〇","×")</f>
        <v>×</v>
      </c>
      <c r="BS12" s="10" t="b">
        <f>IF(BR12="〇",K32*AA23)</f>
        <v>0</v>
      </c>
      <c r="BV12" s="10" t="b">
        <v>0</v>
      </c>
      <c r="BW12" s="10" t="str">
        <f t="shared" si="0"/>
        <v>×</v>
      </c>
      <c r="BX12" s="10" t="b">
        <f>IF(BW12="〇",AR32*BH23)</f>
        <v>0</v>
      </c>
    </row>
    <row r="13" spans="1:76" ht="18.75" customHeight="1" x14ac:dyDescent="0.45">
      <c r="B13" s="42"/>
      <c r="C13" s="41"/>
      <c r="D13" s="71"/>
      <c r="E13" s="71"/>
      <c r="F13" s="578"/>
      <c r="G13" s="579"/>
      <c r="H13" s="580"/>
      <c r="I13" s="587"/>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9"/>
      <c r="AI13" s="42"/>
      <c r="AJ13" s="41"/>
      <c r="AK13" s="71"/>
      <c r="AL13" s="71"/>
      <c r="AM13" s="578"/>
      <c r="AN13" s="579"/>
      <c r="AO13" s="580"/>
      <c r="AP13" s="630"/>
      <c r="AQ13" s="553"/>
      <c r="AR13" s="553"/>
      <c r="AS13" s="553"/>
      <c r="AT13" s="553"/>
      <c r="AU13" s="553"/>
      <c r="AV13" s="553"/>
      <c r="AW13" s="553"/>
      <c r="AX13" s="553"/>
      <c r="AY13" s="553"/>
      <c r="AZ13" s="553"/>
      <c r="BA13" s="553"/>
      <c r="BB13" s="553"/>
      <c r="BC13" s="553"/>
      <c r="BD13" s="553"/>
      <c r="BE13" s="553"/>
      <c r="BF13" s="553"/>
      <c r="BG13" s="553"/>
      <c r="BH13" s="553"/>
      <c r="BI13" s="553"/>
      <c r="BJ13" s="553"/>
      <c r="BK13" s="553"/>
      <c r="BL13" s="553"/>
      <c r="BM13" s="631"/>
      <c r="BP13" s="10">
        <v>4</v>
      </c>
      <c r="BQ13" s="10" t="b">
        <v>0</v>
      </c>
      <c r="BR13" s="10" t="str">
        <f>IF(BQ13=TRUE,"〇","×")</f>
        <v>×</v>
      </c>
      <c r="BS13" s="10" t="b">
        <f>IF(BR13="〇",K33*Q24)</f>
        <v>0</v>
      </c>
      <c r="BV13" s="10" t="b">
        <v>0</v>
      </c>
      <c r="BW13" s="10" t="str">
        <f t="shared" si="0"/>
        <v>×</v>
      </c>
      <c r="BX13" s="10" t="b">
        <f>IF(BW13="〇",AR33*AX24)</f>
        <v>0</v>
      </c>
    </row>
    <row r="14" spans="1:76" ht="18.75" customHeight="1" x14ac:dyDescent="0.45">
      <c r="B14" s="42"/>
      <c r="C14" s="71"/>
      <c r="D14" s="71"/>
      <c r="E14" s="71"/>
      <c r="F14" s="581"/>
      <c r="G14" s="582"/>
      <c r="H14" s="583"/>
      <c r="I14" s="590"/>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2"/>
      <c r="AI14" s="42"/>
      <c r="AJ14" s="71"/>
      <c r="AK14" s="71"/>
      <c r="AL14" s="71"/>
      <c r="AM14" s="581"/>
      <c r="AN14" s="582"/>
      <c r="AO14" s="583"/>
      <c r="AP14" s="632"/>
      <c r="AQ14" s="501"/>
      <c r="AR14" s="501"/>
      <c r="AS14" s="501"/>
      <c r="AT14" s="501"/>
      <c r="AU14" s="501"/>
      <c r="AV14" s="501"/>
      <c r="AW14" s="501"/>
      <c r="AX14" s="501"/>
      <c r="AY14" s="501"/>
      <c r="AZ14" s="501"/>
      <c r="BA14" s="501"/>
      <c r="BB14" s="501"/>
      <c r="BC14" s="501"/>
      <c r="BD14" s="501"/>
      <c r="BE14" s="501"/>
      <c r="BF14" s="501"/>
      <c r="BG14" s="501"/>
      <c r="BH14" s="501"/>
      <c r="BI14" s="501"/>
      <c r="BJ14" s="501"/>
      <c r="BK14" s="501"/>
      <c r="BL14" s="501"/>
      <c r="BM14" s="633"/>
      <c r="BP14" s="10">
        <v>5</v>
      </c>
      <c r="BQ14" s="10" t="b">
        <v>0</v>
      </c>
      <c r="BR14" s="10" t="str">
        <f>IF(BQ14=TRUE,"〇","×")</f>
        <v>×</v>
      </c>
      <c r="BS14" s="133" t="b">
        <f>IF(BR14="〇",K34)</f>
        <v>0</v>
      </c>
      <c r="BV14" s="10" t="b">
        <v>0</v>
      </c>
      <c r="BW14" s="10" t="str">
        <f t="shared" si="0"/>
        <v>×</v>
      </c>
      <c r="BX14" s="133" t="b">
        <f>IF(BW14="〇",AR34)</f>
        <v>0</v>
      </c>
    </row>
    <row r="15" spans="1:76" ht="18.75" customHeight="1" x14ac:dyDescent="0.45">
      <c r="B15" s="42"/>
      <c r="C15" s="71"/>
      <c r="D15" s="71"/>
      <c r="E15" s="71"/>
      <c r="F15" s="575" t="s">
        <v>149</v>
      </c>
      <c r="G15" s="576"/>
      <c r="H15" s="577"/>
      <c r="I15" s="611" t="s">
        <v>267</v>
      </c>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3"/>
      <c r="AI15" s="42"/>
      <c r="AJ15" s="71"/>
      <c r="AK15" s="71"/>
      <c r="AL15" s="71"/>
      <c r="AM15" s="575" t="s">
        <v>149</v>
      </c>
      <c r="AN15" s="576"/>
      <c r="AO15" s="577"/>
      <c r="AP15" s="552"/>
      <c r="AQ15" s="552"/>
      <c r="AR15" s="552"/>
      <c r="AS15" s="552"/>
      <c r="AT15" s="552"/>
      <c r="AU15" s="552"/>
      <c r="AV15" s="552"/>
      <c r="AW15" s="552"/>
      <c r="AX15" s="552"/>
      <c r="AY15" s="552"/>
      <c r="AZ15" s="552"/>
      <c r="BA15" s="552"/>
      <c r="BB15" s="552"/>
      <c r="BC15" s="552"/>
      <c r="BD15" s="552"/>
      <c r="BE15" s="552"/>
      <c r="BF15" s="552"/>
      <c r="BG15" s="552"/>
      <c r="BH15" s="552"/>
      <c r="BI15" s="552"/>
      <c r="BJ15" s="552"/>
      <c r="BK15" s="552"/>
      <c r="BL15" s="552"/>
      <c r="BM15" s="634"/>
      <c r="BS15" s="10" t="s">
        <v>152</v>
      </c>
      <c r="BX15" s="10" t="s">
        <v>152</v>
      </c>
    </row>
    <row r="16" spans="1:76" ht="18.75" customHeight="1" x14ac:dyDescent="0.45">
      <c r="B16" s="42"/>
      <c r="C16" s="71"/>
      <c r="D16" s="71"/>
      <c r="E16" s="71"/>
      <c r="F16" s="578"/>
      <c r="G16" s="579"/>
      <c r="H16" s="580"/>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3"/>
      <c r="AI16" s="42"/>
      <c r="AJ16" s="71"/>
      <c r="AK16" s="71"/>
      <c r="AL16" s="71"/>
      <c r="AM16" s="578"/>
      <c r="AN16" s="579"/>
      <c r="AO16" s="580"/>
      <c r="AP16" s="552"/>
      <c r="AQ16" s="552"/>
      <c r="AR16" s="552"/>
      <c r="AS16" s="552"/>
      <c r="AT16" s="552"/>
      <c r="AU16" s="552"/>
      <c r="AV16" s="552"/>
      <c r="AW16" s="552"/>
      <c r="AX16" s="552"/>
      <c r="AY16" s="552"/>
      <c r="AZ16" s="552"/>
      <c r="BA16" s="552"/>
      <c r="BB16" s="552"/>
      <c r="BC16" s="552"/>
      <c r="BD16" s="552"/>
      <c r="BE16" s="552"/>
      <c r="BF16" s="552"/>
      <c r="BG16" s="552"/>
      <c r="BH16" s="552"/>
      <c r="BI16" s="552"/>
      <c r="BJ16" s="552"/>
      <c r="BK16" s="552"/>
      <c r="BL16" s="552"/>
      <c r="BM16" s="634"/>
      <c r="BS16" s="10">
        <f>SUM(BS10:BS14)</f>
        <v>45000</v>
      </c>
      <c r="BX16" s="10">
        <f>SUM(BX10:BX14)</f>
        <v>45000</v>
      </c>
    </row>
    <row r="17" spans="2:66" ht="18.75" customHeight="1" x14ac:dyDescent="0.45">
      <c r="B17" s="42"/>
      <c r="C17" s="71"/>
      <c r="D17" s="71"/>
      <c r="E17" s="71"/>
      <c r="F17" s="578"/>
      <c r="G17" s="579"/>
      <c r="H17" s="580"/>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3"/>
      <c r="AI17" s="42"/>
      <c r="AJ17" s="71"/>
      <c r="AK17" s="71"/>
      <c r="AL17" s="71"/>
      <c r="AM17" s="578"/>
      <c r="AN17" s="579"/>
      <c r="AO17" s="580"/>
      <c r="AP17" s="552"/>
      <c r="AQ17" s="552"/>
      <c r="AR17" s="552"/>
      <c r="AS17" s="552"/>
      <c r="AT17" s="552"/>
      <c r="AU17" s="552"/>
      <c r="AV17" s="552"/>
      <c r="AW17" s="552"/>
      <c r="AX17" s="552"/>
      <c r="AY17" s="552"/>
      <c r="AZ17" s="552"/>
      <c r="BA17" s="552"/>
      <c r="BB17" s="552"/>
      <c r="BC17" s="552"/>
      <c r="BD17" s="552"/>
      <c r="BE17" s="552"/>
      <c r="BF17" s="552"/>
      <c r="BG17" s="552"/>
      <c r="BH17" s="552"/>
      <c r="BI17" s="552"/>
      <c r="BJ17" s="552"/>
      <c r="BK17" s="552"/>
      <c r="BL17" s="552"/>
      <c r="BM17" s="634"/>
    </row>
    <row r="18" spans="2:66" ht="18.75" customHeight="1" x14ac:dyDescent="0.45">
      <c r="B18" s="42"/>
      <c r="C18" s="71"/>
      <c r="D18" s="71"/>
      <c r="E18" s="71"/>
      <c r="F18" s="578"/>
      <c r="G18" s="579"/>
      <c r="H18" s="580"/>
      <c r="I18" s="612"/>
      <c r="J18" s="612"/>
      <c r="K18" s="612"/>
      <c r="L18" s="612"/>
      <c r="M18" s="612"/>
      <c r="N18" s="612"/>
      <c r="O18" s="612"/>
      <c r="P18" s="612"/>
      <c r="Q18" s="612"/>
      <c r="R18" s="612"/>
      <c r="S18" s="612"/>
      <c r="T18" s="612"/>
      <c r="U18" s="612"/>
      <c r="V18" s="612"/>
      <c r="W18" s="612"/>
      <c r="X18" s="612"/>
      <c r="Y18" s="612"/>
      <c r="Z18" s="612"/>
      <c r="AA18" s="612"/>
      <c r="AB18" s="612"/>
      <c r="AC18" s="612"/>
      <c r="AD18" s="612"/>
      <c r="AE18" s="612"/>
      <c r="AF18" s="613"/>
      <c r="AI18" s="42"/>
      <c r="AJ18" s="71"/>
      <c r="AK18" s="71"/>
      <c r="AL18" s="71"/>
      <c r="AM18" s="578"/>
      <c r="AN18" s="579"/>
      <c r="AO18" s="580"/>
      <c r="AP18" s="552"/>
      <c r="AQ18" s="552"/>
      <c r="AR18" s="552"/>
      <c r="AS18" s="552"/>
      <c r="AT18" s="552"/>
      <c r="AU18" s="552"/>
      <c r="AV18" s="552"/>
      <c r="AW18" s="552"/>
      <c r="AX18" s="552"/>
      <c r="AY18" s="552"/>
      <c r="AZ18" s="552"/>
      <c r="BA18" s="552"/>
      <c r="BB18" s="552"/>
      <c r="BC18" s="552"/>
      <c r="BD18" s="552"/>
      <c r="BE18" s="552"/>
      <c r="BF18" s="552"/>
      <c r="BG18" s="552"/>
      <c r="BH18" s="552"/>
      <c r="BI18" s="552"/>
      <c r="BJ18" s="552"/>
      <c r="BK18" s="552"/>
      <c r="BL18" s="552"/>
      <c r="BM18" s="634"/>
    </row>
    <row r="19" spans="2:66" ht="18.75" customHeight="1" x14ac:dyDescent="0.45">
      <c r="B19" s="42"/>
      <c r="C19" s="71"/>
      <c r="D19" s="71"/>
      <c r="E19" s="71"/>
      <c r="F19" s="578"/>
      <c r="G19" s="579"/>
      <c r="H19" s="580"/>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3"/>
      <c r="AI19" s="42"/>
      <c r="AJ19" s="71"/>
      <c r="AK19" s="71"/>
      <c r="AL19" s="71"/>
      <c r="AM19" s="578"/>
      <c r="AN19" s="579"/>
      <c r="AO19" s="580"/>
      <c r="AP19" s="552"/>
      <c r="AQ19" s="552"/>
      <c r="AR19" s="552"/>
      <c r="AS19" s="552"/>
      <c r="AT19" s="552"/>
      <c r="AU19" s="552"/>
      <c r="AV19" s="552"/>
      <c r="AW19" s="552"/>
      <c r="AX19" s="552"/>
      <c r="AY19" s="552"/>
      <c r="AZ19" s="552"/>
      <c r="BA19" s="552"/>
      <c r="BB19" s="552"/>
      <c r="BC19" s="552"/>
      <c r="BD19" s="552"/>
      <c r="BE19" s="552"/>
      <c r="BF19" s="552"/>
      <c r="BG19" s="552"/>
      <c r="BH19" s="552"/>
      <c r="BI19" s="552"/>
      <c r="BJ19" s="552"/>
      <c r="BK19" s="552"/>
      <c r="BL19" s="552"/>
      <c r="BM19" s="634"/>
    </row>
    <row r="20" spans="2:66" ht="18.75" customHeight="1" x14ac:dyDescent="0.45">
      <c r="B20" s="42"/>
      <c r="C20" s="71"/>
      <c r="D20" s="71"/>
      <c r="E20" s="71"/>
      <c r="F20" s="578"/>
      <c r="G20" s="579"/>
      <c r="H20" s="580"/>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3"/>
      <c r="AI20" s="42"/>
      <c r="AJ20" s="71"/>
      <c r="AK20" s="71"/>
      <c r="AL20" s="71"/>
      <c r="AM20" s="578"/>
      <c r="AN20" s="579"/>
      <c r="AO20" s="580"/>
      <c r="AP20" s="552"/>
      <c r="AQ20" s="552"/>
      <c r="AR20" s="552"/>
      <c r="AS20" s="552"/>
      <c r="AT20" s="552"/>
      <c r="AU20" s="552"/>
      <c r="AV20" s="552"/>
      <c r="AW20" s="552"/>
      <c r="AX20" s="552"/>
      <c r="AY20" s="552"/>
      <c r="AZ20" s="552"/>
      <c r="BA20" s="552"/>
      <c r="BB20" s="552"/>
      <c r="BC20" s="552"/>
      <c r="BD20" s="552"/>
      <c r="BE20" s="552"/>
      <c r="BF20" s="552"/>
      <c r="BG20" s="552"/>
      <c r="BH20" s="552"/>
      <c r="BI20" s="552"/>
      <c r="BJ20" s="552"/>
      <c r="BK20" s="552"/>
      <c r="BL20" s="552"/>
      <c r="BM20" s="634"/>
    </row>
    <row r="21" spans="2:66" ht="18.75" customHeight="1" x14ac:dyDescent="0.45">
      <c r="B21" s="42"/>
      <c r="C21" s="71"/>
      <c r="D21" s="71"/>
      <c r="E21" s="71"/>
      <c r="F21" s="578"/>
      <c r="G21" s="579"/>
      <c r="H21" s="580"/>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3"/>
      <c r="AI21" s="42"/>
      <c r="AJ21" s="71"/>
      <c r="AK21" s="71"/>
      <c r="AL21" s="71"/>
      <c r="AM21" s="578"/>
      <c r="AN21" s="579"/>
      <c r="AO21" s="580"/>
      <c r="AP21" s="552"/>
      <c r="AQ21" s="552"/>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634"/>
    </row>
    <row r="22" spans="2:66" ht="18.75" customHeight="1" x14ac:dyDescent="0.45">
      <c r="B22" s="42"/>
      <c r="C22" s="71"/>
      <c r="D22" s="71"/>
      <c r="E22" s="71"/>
      <c r="F22" s="581"/>
      <c r="G22" s="582"/>
      <c r="H22" s="583"/>
      <c r="I22" s="612"/>
      <c r="J22" s="612"/>
      <c r="K22" s="612"/>
      <c r="L22" s="612"/>
      <c r="M22" s="612"/>
      <c r="N22" s="612"/>
      <c r="O22" s="612"/>
      <c r="P22" s="612"/>
      <c r="Q22" s="612"/>
      <c r="R22" s="612"/>
      <c r="S22" s="612"/>
      <c r="T22" s="612"/>
      <c r="U22" s="612"/>
      <c r="V22" s="612"/>
      <c r="W22" s="612"/>
      <c r="X22" s="612"/>
      <c r="Y22" s="612"/>
      <c r="Z22" s="612"/>
      <c r="AA22" s="612"/>
      <c r="AB22" s="612"/>
      <c r="AC22" s="612"/>
      <c r="AD22" s="612"/>
      <c r="AE22" s="612"/>
      <c r="AF22" s="613"/>
      <c r="AI22" s="42"/>
      <c r="AJ22" s="71"/>
      <c r="AK22" s="71"/>
      <c r="AL22" s="71"/>
      <c r="AM22" s="581"/>
      <c r="AN22" s="582"/>
      <c r="AO22" s="583"/>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634"/>
    </row>
    <row r="23" spans="2:66" ht="18.75" customHeight="1" x14ac:dyDescent="0.45">
      <c r="B23" s="42"/>
      <c r="C23" s="71"/>
      <c r="D23" s="71"/>
      <c r="E23" s="71"/>
      <c r="F23" s="575" t="s">
        <v>150</v>
      </c>
      <c r="G23" s="576"/>
      <c r="H23" s="576"/>
      <c r="I23" s="576"/>
      <c r="J23" s="576"/>
      <c r="K23" s="576"/>
      <c r="L23" s="131"/>
      <c r="M23" s="126" t="s">
        <v>44</v>
      </c>
      <c r="N23" s="126"/>
      <c r="O23" s="155">
        <v>1</v>
      </c>
      <c r="P23" s="126" t="s">
        <v>77</v>
      </c>
      <c r="Q23" s="126"/>
      <c r="R23" s="55"/>
      <c r="S23" s="56" t="s">
        <v>45</v>
      </c>
      <c r="T23" s="126"/>
      <c r="U23" s="155"/>
      <c r="V23" s="126" t="s">
        <v>77</v>
      </c>
      <c r="W23" s="126"/>
      <c r="X23" s="55"/>
      <c r="Y23" s="126" t="s">
        <v>46</v>
      </c>
      <c r="Z23" s="126"/>
      <c r="AA23" s="155"/>
      <c r="AB23" s="126" t="s">
        <v>77</v>
      </c>
      <c r="AC23" s="56"/>
      <c r="AD23" s="56"/>
      <c r="AE23" s="56"/>
      <c r="AF23" s="57"/>
      <c r="AI23" s="42"/>
      <c r="AJ23" s="71"/>
      <c r="AK23" s="71"/>
      <c r="AL23" s="71"/>
      <c r="AM23" s="575" t="s">
        <v>150</v>
      </c>
      <c r="AN23" s="576"/>
      <c r="AO23" s="576"/>
      <c r="AP23" s="576"/>
      <c r="AQ23" s="576"/>
      <c r="AR23" s="576"/>
      <c r="AS23" s="131"/>
      <c r="AT23" s="126" t="s">
        <v>44</v>
      </c>
      <c r="AU23" s="126"/>
      <c r="AV23" s="155">
        <v>1</v>
      </c>
      <c r="AW23" s="126" t="s">
        <v>77</v>
      </c>
      <c r="AX23" s="126"/>
      <c r="AY23" s="55"/>
      <c r="AZ23" s="56" t="s">
        <v>45</v>
      </c>
      <c r="BA23" s="126"/>
      <c r="BB23" s="155"/>
      <c r="BC23" s="126" t="s">
        <v>77</v>
      </c>
      <c r="BD23" s="126"/>
      <c r="BE23" s="55"/>
      <c r="BF23" s="126" t="s">
        <v>46</v>
      </c>
      <c r="BG23" s="126"/>
      <c r="BH23" s="155"/>
      <c r="BI23" s="126" t="s">
        <v>77</v>
      </c>
      <c r="BJ23" s="56"/>
      <c r="BK23" s="56"/>
      <c r="BL23" s="56"/>
      <c r="BM23" s="57"/>
    </row>
    <row r="24" spans="2:66" ht="18.75" customHeight="1" x14ac:dyDescent="0.45">
      <c r="B24" s="43"/>
      <c r="C24" s="130"/>
      <c r="D24" s="44"/>
      <c r="E24" s="44"/>
      <c r="F24" s="606"/>
      <c r="G24" s="607"/>
      <c r="H24" s="607"/>
      <c r="I24" s="607"/>
      <c r="J24" s="607"/>
      <c r="K24" s="607"/>
      <c r="L24" s="132"/>
      <c r="M24" s="129" t="s">
        <v>151</v>
      </c>
      <c r="N24" s="60"/>
      <c r="O24" s="60"/>
      <c r="P24" s="60"/>
      <c r="Q24" s="156"/>
      <c r="R24" s="60" t="s">
        <v>77</v>
      </c>
      <c r="S24" s="60"/>
      <c r="T24" s="59"/>
      <c r="U24" s="171" t="s">
        <v>157</v>
      </c>
      <c r="V24" s="60"/>
      <c r="W24" s="129"/>
      <c r="X24" s="129"/>
      <c r="Y24" s="60"/>
      <c r="Z24" s="129"/>
      <c r="AA24" s="129"/>
      <c r="AB24" s="129"/>
      <c r="AC24" s="60"/>
      <c r="AD24" s="44"/>
      <c r="AE24" s="44"/>
      <c r="AF24" s="198"/>
      <c r="AI24" s="43"/>
      <c r="AJ24" s="130"/>
      <c r="AK24" s="44"/>
      <c r="AL24" s="44"/>
      <c r="AM24" s="606"/>
      <c r="AN24" s="607"/>
      <c r="AO24" s="607"/>
      <c r="AP24" s="607"/>
      <c r="AQ24" s="607"/>
      <c r="AR24" s="607"/>
      <c r="AS24" s="132"/>
      <c r="AT24" s="129" t="s">
        <v>151</v>
      </c>
      <c r="AU24" s="60"/>
      <c r="AV24" s="60"/>
      <c r="AW24" s="60"/>
      <c r="AX24" s="156"/>
      <c r="AY24" s="60" t="s">
        <v>77</v>
      </c>
      <c r="AZ24" s="60"/>
      <c r="BA24" s="59"/>
      <c r="BB24" s="171" t="s">
        <v>157</v>
      </c>
      <c r="BC24" s="60"/>
      <c r="BD24" s="129"/>
      <c r="BE24" s="129"/>
      <c r="BF24" s="60"/>
      <c r="BG24" s="129"/>
      <c r="BH24" s="129"/>
      <c r="BI24" s="129"/>
      <c r="BJ24" s="60"/>
      <c r="BK24" s="44"/>
      <c r="BL24" s="44"/>
      <c r="BM24" s="198"/>
    </row>
    <row r="25" spans="2:66" ht="15" customHeight="1" x14ac:dyDescent="0.45">
      <c r="B25" s="41"/>
      <c r="C25" s="41"/>
      <c r="D25" s="41"/>
      <c r="E25" s="41"/>
      <c r="F25" s="41"/>
      <c r="G25" s="46"/>
      <c r="H25" s="46"/>
      <c r="I25" s="46"/>
      <c r="J25" s="46"/>
      <c r="K25" s="46"/>
      <c r="L25" s="46"/>
      <c r="M25" s="46"/>
      <c r="N25" s="46"/>
      <c r="O25" s="46"/>
      <c r="P25" s="46"/>
      <c r="Q25" s="46"/>
      <c r="R25" s="46"/>
      <c r="S25" s="46"/>
      <c r="T25" s="46"/>
      <c r="U25" s="46"/>
      <c r="V25" s="123"/>
      <c r="W25" s="47"/>
      <c r="X25" s="47"/>
      <c r="Y25" s="47"/>
      <c r="Z25" s="47"/>
      <c r="AA25" s="47"/>
      <c r="AB25" s="47"/>
      <c r="AC25" s="47"/>
      <c r="AD25" s="47"/>
      <c r="AE25" s="47"/>
      <c r="AF25" s="47"/>
      <c r="AG25" s="48"/>
      <c r="AI25" s="41"/>
      <c r="AJ25" s="41"/>
      <c r="AK25" s="41"/>
      <c r="AL25" s="41"/>
      <c r="AM25" s="41"/>
      <c r="AN25" s="46"/>
      <c r="AO25" s="46"/>
      <c r="AP25" s="46"/>
      <c r="AQ25" s="46"/>
      <c r="AR25" s="46"/>
      <c r="AS25" s="46"/>
      <c r="AT25" s="46"/>
      <c r="AU25" s="46"/>
      <c r="AV25" s="46"/>
      <c r="AW25" s="46"/>
      <c r="AX25" s="46"/>
      <c r="AY25" s="46"/>
      <c r="AZ25" s="46"/>
      <c r="BA25" s="46"/>
      <c r="BB25" s="46"/>
      <c r="BC25" s="163"/>
      <c r="BD25" s="47"/>
      <c r="BE25" s="47"/>
      <c r="BF25" s="47"/>
      <c r="BG25" s="47"/>
      <c r="BH25" s="47"/>
      <c r="BI25" s="47"/>
      <c r="BJ25" s="47"/>
      <c r="BK25" s="47"/>
      <c r="BL25" s="47"/>
      <c r="BM25" s="47"/>
      <c r="BN25" s="48"/>
    </row>
    <row r="26" spans="2:66" ht="15" customHeight="1" x14ac:dyDescent="0.45">
      <c r="D26" s="511"/>
      <c r="E26" s="511"/>
      <c r="F26" s="511"/>
      <c r="G26" s="511"/>
      <c r="H26" s="511"/>
      <c r="I26" s="511"/>
      <c r="J26" s="511"/>
      <c r="K26" s="511"/>
      <c r="L26" s="511"/>
      <c r="X26" s="152"/>
      <c r="Y26" s="152"/>
      <c r="Z26" s="152"/>
      <c r="AA26" s="152"/>
      <c r="AB26" s="152"/>
      <c r="AC26" s="152"/>
      <c r="AD26" s="152"/>
      <c r="AE26" s="152"/>
      <c r="AF26" s="152"/>
      <c r="AK26" s="511"/>
      <c r="AL26" s="511"/>
      <c r="AM26" s="511"/>
      <c r="AN26" s="511"/>
      <c r="AO26" s="511"/>
      <c r="AP26" s="511"/>
      <c r="AQ26" s="511"/>
      <c r="AR26" s="511"/>
      <c r="AS26" s="511"/>
      <c r="BE26" s="152"/>
      <c r="BF26" s="152"/>
      <c r="BG26" s="152"/>
      <c r="BH26" s="152"/>
      <c r="BI26" s="152"/>
      <c r="BJ26" s="152"/>
      <c r="BK26" s="152"/>
      <c r="BL26" s="152"/>
      <c r="BM26" s="152"/>
    </row>
    <row r="27" spans="2:66" ht="15" customHeight="1" x14ac:dyDescent="0.45">
      <c r="D27" s="511"/>
      <c r="E27" s="511"/>
      <c r="F27" s="511"/>
      <c r="G27" s="511"/>
      <c r="H27" s="511"/>
      <c r="I27" s="511"/>
      <c r="J27" s="511"/>
      <c r="K27" s="511"/>
      <c r="L27" s="511"/>
      <c r="X27" s="152"/>
      <c r="Y27" s="152"/>
      <c r="Z27" s="152"/>
      <c r="AA27" s="152"/>
      <c r="AB27" s="152"/>
      <c r="AC27" s="152"/>
      <c r="AD27" s="152"/>
      <c r="AE27" s="152"/>
      <c r="AF27" s="152"/>
      <c r="AK27" s="511"/>
      <c r="AL27" s="511"/>
      <c r="AM27" s="511"/>
      <c r="AN27" s="511"/>
      <c r="AO27" s="511"/>
      <c r="AP27" s="511"/>
      <c r="AQ27" s="511"/>
      <c r="AR27" s="511"/>
      <c r="AS27" s="511"/>
      <c r="BE27" s="152"/>
      <c r="BF27" s="152"/>
      <c r="BG27" s="152"/>
      <c r="BH27" s="152"/>
      <c r="BI27" s="152"/>
      <c r="BJ27" s="152"/>
      <c r="BK27" s="152"/>
      <c r="BL27" s="152"/>
      <c r="BM27" s="152"/>
    </row>
    <row r="28" spans="2:66" ht="15" customHeight="1" x14ac:dyDescent="0.45">
      <c r="AG28" s="48"/>
      <c r="BN28" s="48"/>
    </row>
    <row r="29" spans="2:66" ht="15" customHeight="1" x14ac:dyDescent="0.45">
      <c r="C29" s="45" t="s">
        <v>43</v>
      </c>
      <c r="D29" s="39"/>
      <c r="E29" s="39"/>
      <c r="F29" s="39"/>
      <c r="G29" s="39" t="s">
        <v>40</v>
      </c>
      <c r="H29" s="39"/>
      <c r="I29" s="39"/>
      <c r="J29" s="39"/>
      <c r="K29" s="601" t="s">
        <v>97</v>
      </c>
      <c r="L29" s="601"/>
      <c r="M29" s="601"/>
      <c r="N29" s="602"/>
      <c r="O29" s="181"/>
      <c r="P29" s="181"/>
      <c r="Q29" s="181"/>
      <c r="R29" s="181"/>
      <c r="W29" s="579"/>
      <c r="X29" s="579"/>
      <c r="Y29" s="579"/>
      <c r="Z29" s="579"/>
      <c r="AA29" s="579"/>
      <c r="AB29" s="579"/>
      <c r="AC29" s="49"/>
      <c r="AD29" s="49"/>
      <c r="AE29" s="49"/>
      <c r="AF29" s="49"/>
      <c r="AG29" s="49"/>
      <c r="AJ29" s="45" t="s">
        <v>43</v>
      </c>
      <c r="AK29" s="39"/>
      <c r="AL29" s="39"/>
      <c r="AM29" s="39"/>
      <c r="AN29" s="39" t="s">
        <v>40</v>
      </c>
      <c r="AO29" s="39"/>
      <c r="AP29" s="39"/>
      <c r="AQ29" s="39"/>
      <c r="AR29" s="601" t="s">
        <v>97</v>
      </c>
      <c r="AS29" s="601"/>
      <c r="AT29" s="601"/>
      <c r="AU29" s="602"/>
      <c r="AV29" s="181"/>
      <c r="AW29" s="181"/>
      <c r="AX29" s="181"/>
      <c r="AY29" s="181"/>
      <c r="BD29" s="579"/>
      <c r="BE29" s="579"/>
      <c r="BF29" s="579"/>
      <c r="BG29" s="579"/>
      <c r="BH29" s="579"/>
      <c r="BI29" s="579"/>
      <c r="BJ29" s="49"/>
      <c r="BK29" s="49"/>
      <c r="BL29" s="49"/>
      <c r="BM29" s="49"/>
      <c r="BN29" s="49"/>
    </row>
    <row r="30" spans="2:66" ht="15" customHeight="1" x14ac:dyDescent="0.45">
      <c r="B30" s="49"/>
      <c r="C30" s="42" t="s">
        <v>44</v>
      </c>
      <c r="D30" s="41"/>
      <c r="E30" s="41"/>
      <c r="F30" s="41" t="s">
        <v>105</v>
      </c>
      <c r="G30" s="496" t="s">
        <v>5</v>
      </c>
      <c r="H30" s="496"/>
      <c r="I30" s="496"/>
      <c r="J30" s="41" t="s">
        <v>33</v>
      </c>
      <c r="K30" s="599">
        <v>45000</v>
      </c>
      <c r="L30" s="599"/>
      <c r="M30" s="599"/>
      <c r="N30" s="600"/>
      <c r="O30" s="183"/>
      <c r="P30" s="183"/>
      <c r="Q30" s="183"/>
      <c r="R30" s="183"/>
      <c r="W30" s="49"/>
      <c r="X30" s="49"/>
      <c r="Y30" s="49"/>
      <c r="Z30" s="49"/>
      <c r="AA30" s="49"/>
      <c r="AB30" s="49"/>
      <c r="AC30" s="49"/>
      <c r="AD30" s="624"/>
      <c r="AE30" s="624"/>
      <c r="AF30" s="624"/>
      <c r="AG30" s="49"/>
      <c r="AI30" s="49"/>
      <c r="AJ30" s="42" t="s">
        <v>44</v>
      </c>
      <c r="AK30" s="41"/>
      <c r="AL30" s="41"/>
      <c r="AM30" s="41" t="s">
        <v>105</v>
      </c>
      <c r="AN30" s="496" t="s">
        <v>5</v>
      </c>
      <c r="AO30" s="496"/>
      <c r="AP30" s="496"/>
      <c r="AQ30" s="41" t="s">
        <v>33</v>
      </c>
      <c r="AR30" s="599">
        <v>45000</v>
      </c>
      <c r="AS30" s="599"/>
      <c r="AT30" s="599"/>
      <c r="AU30" s="600"/>
      <c r="AV30" s="183"/>
      <c r="AW30" s="183"/>
      <c r="AX30" s="183"/>
      <c r="AY30" s="183"/>
      <c r="BD30" s="49"/>
      <c r="BE30" s="49"/>
      <c r="BF30" s="49"/>
      <c r="BG30" s="49"/>
      <c r="BH30" s="49"/>
      <c r="BI30" s="49"/>
      <c r="BJ30" s="49"/>
      <c r="BK30" s="624"/>
      <c r="BL30" s="624"/>
      <c r="BM30" s="624"/>
      <c r="BN30" s="49"/>
    </row>
    <row r="31" spans="2:66" ht="15" customHeight="1" thickBot="1" x14ac:dyDescent="0.5">
      <c r="B31" s="49"/>
      <c r="C31" s="42" t="s">
        <v>45</v>
      </c>
      <c r="D31" s="41"/>
      <c r="E31" s="41"/>
      <c r="F31" s="41" t="s">
        <v>105</v>
      </c>
      <c r="G31" s="496" t="s">
        <v>6</v>
      </c>
      <c r="H31" s="496"/>
      <c r="I31" s="496"/>
      <c r="J31" s="41" t="s">
        <v>33</v>
      </c>
      <c r="K31" s="599">
        <v>30000</v>
      </c>
      <c r="L31" s="599"/>
      <c r="M31" s="599"/>
      <c r="N31" s="600"/>
      <c r="O31" s="183"/>
      <c r="P31" s="183"/>
      <c r="Q31" s="183"/>
      <c r="R31" s="183"/>
      <c r="AI31" s="49"/>
      <c r="AJ31" s="42" t="s">
        <v>45</v>
      </c>
      <c r="AK31" s="41"/>
      <c r="AL31" s="41"/>
      <c r="AM31" s="41" t="s">
        <v>105</v>
      </c>
      <c r="AN31" s="496" t="s">
        <v>6</v>
      </c>
      <c r="AO31" s="496"/>
      <c r="AP31" s="496"/>
      <c r="AQ31" s="41" t="s">
        <v>33</v>
      </c>
      <c r="AR31" s="599">
        <v>30000</v>
      </c>
      <c r="AS31" s="599"/>
      <c r="AT31" s="599"/>
      <c r="AU31" s="600"/>
      <c r="AV31" s="183"/>
      <c r="AW31" s="183"/>
      <c r="AX31" s="183"/>
      <c r="AY31" s="183"/>
    </row>
    <row r="32" spans="2:66" ht="15" customHeight="1" x14ac:dyDescent="0.45">
      <c r="B32" s="49"/>
      <c r="C32" s="42" t="s">
        <v>46</v>
      </c>
      <c r="D32" s="41"/>
      <c r="E32" s="41"/>
      <c r="F32" s="41" t="s">
        <v>105</v>
      </c>
      <c r="G32" s="496" t="s">
        <v>7</v>
      </c>
      <c r="H32" s="496"/>
      <c r="I32" s="496"/>
      <c r="J32" s="41" t="s">
        <v>33</v>
      </c>
      <c r="K32" s="599">
        <v>25000</v>
      </c>
      <c r="L32" s="599"/>
      <c r="M32" s="599"/>
      <c r="N32" s="600"/>
      <c r="O32" s="183"/>
      <c r="P32" s="183"/>
      <c r="Q32" s="183"/>
      <c r="R32" s="183"/>
      <c r="S32" s="46"/>
      <c r="V32" s="520" t="s">
        <v>98</v>
      </c>
      <c r="W32" s="521"/>
      <c r="X32" s="521" t="s">
        <v>42</v>
      </c>
      <c r="Y32" s="521"/>
      <c r="Z32" s="521"/>
      <c r="AA32" s="521"/>
      <c r="AB32" s="521"/>
      <c r="AC32" s="521"/>
      <c r="AD32" s="521"/>
      <c r="AE32" s="522"/>
      <c r="AG32" s="48"/>
      <c r="AI32" s="49"/>
      <c r="AJ32" s="42" t="s">
        <v>46</v>
      </c>
      <c r="AK32" s="41"/>
      <c r="AL32" s="41"/>
      <c r="AM32" s="41" t="s">
        <v>105</v>
      </c>
      <c r="AN32" s="496" t="s">
        <v>7</v>
      </c>
      <c r="AO32" s="496"/>
      <c r="AP32" s="496"/>
      <c r="AQ32" s="41" t="s">
        <v>33</v>
      </c>
      <c r="AR32" s="599">
        <v>25000</v>
      </c>
      <c r="AS32" s="599"/>
      <c r="AT32" s="599"/>
      <c r="AU32" s="600"/>
      <c r="AV32" s="183"/>
      <c r="AW32" s="183"/>
      <c r="AX32" s="183"/>
      <c r="AY32" s="183"/>
      <c r="AZ32" s="46"/>
      <c r="BC32" s="520" t="s">
        <v>98</v>
      </c>
      <c r="BD32" s="521"/>
      <c r="BE32" s="521" t="s">
        <v>42</v>
      </c>
      <c r="BF32" s="521"/>
      <c r="BG32" s="521"/>
      <c r="BH32" s="521"/>
      <c r="BI32" s="521"/>
      <c r="BJ32" s="521"/>
      <c r="BK32" s="521"/>
      <c r="BL32" s="522"/>
      <c r="BN32" s="48"/>
    </row>
    <row r="33" spans="2:66" ht="15" customHeight="1" x14ac:dyDescent="0.45">
      <c r="B33" s="49"/>
      <c r="C33" s="42" t="s">
        <v>47</v>
      </c>
      <c r="D33" s="41"/>
      <c r="E33" s="41"/>
      <c r="F33" s="41" t="s">
        <v>105</v>
      </c>
      <c r="G33" s="496" t="s">
        <v>8</v>
      </c>
      <c r="H33" s="496"/>
      <c r="I33" s="496"/>
      <c r="J33" s="41" t="s">
        <v>33</v>
      </c>
      <c r="K33" s="599">
        <v>20000</v>
      </c>
      <c r="L33" s="599"/>
      <c r="M33" s="599"/>
      <c r="N33" s="600"/>
      <c r="O33" s="183"/>
      <c r="P33" s="183"/>
      <c r="Q33" s="183"/>
      <c r="R33" s="183"/>
      <c r="S33" s="46"/>
      <c r="V33" s="523" t="str">
        <f>IF(BR10="〇","A",IF(BR11="〇","B",IF(BR12="〇","C",IF(BR13="〇","D",IF(BR14="〇","E")))))</f>
        <v>A</v>
      </c>
      <c r="W33" s="513"/>
      <c r="X33" s="527">
        <f>BS16</f>
        <v>45000</v>
      </c>
      <c r="Y33" s="527"/>
      <c r="Z33" s="527"/>
      <c r="AA33" s="527"/>
      <c r="AB33" s="527"/>
      <c r="AC33" s="527"/>
      <c r="AD33" s="513" t="s">
        <v>106</v>
      </c>
      <c r="AE33" s="518"/>
      <c r="AI33" s="49"/>
      <c r="AJ33" s="42" t="s">
        <v>47</v>
      </c>
      <c r="AK33" s="41"/>
      <c r="AL33" s="41"/>
      <c r="AM33" s="41" t="s">
        <v>105</v>
      </c>
      <c r="AN33" s="496" t="s">
        <v>8</v>
      </c>
      <c r="AO33" s="496"/>
      <c r="AP33" s="496"/>
      <c r="AQ33" s="41" t="s">
        <v>33</v>
      </c>
      <c r="AR33" s="599">
        <v>20000</v>
      </c>
      <c r="AS33" s="599"/>
      <c r="AT33" s="599"/>
      <c r="AU33" s="600"/>
      <c r="AV33" s="183"/>
      <c r="AW33" s="183"/>
      <c r="AX33" s="183"/>
      <c r="AY33" s="183"/>
      <c r="AZ33" s="46"/>
      <c r="BC33" s="523" t="str">
        <f>IF(BW10="〇","A",IF(BW11="〇","B",IF(BW12="〇","C",IF(BW13="〇","D",IF(BW14="〇","E")))))</f>
        <v>A</v>
      </c>
      <c r="BD33" s="513"/>
      <c r="BE33" s="527">
        <f>BX16</f>
        <v>45000</v>
      </c>
      <c r="BF33" s="527"/>
      <c r="BG33" s="527"/>
      <c r="BH33" s="527"/>
      <c r="BI33" s="527"/>
      <c r="BJ33" s="527"/>
      <c r="BK33" s="513" t="s">
        <v>106</v>
      </c>
      <c r="BL33" s="518"/>
    </row>
    <row r="34" spans="2:66" ht="15" customHeight="1" thickBot="1" x14ac:dyDescent="0.5">
      <c r="B34" s="49"/>
      <c r="C34" s="43" t="s">
        <v>48</v>
      </c>
      <c r="D34" s="44"/>
      <c r="E34" s="44"/>
      <c r="F34" s="44" t="s">
        <v>105</v>
      </c>
      <c r="G34" s="529" t="s">
        <v>9</v>
      </c>
      <c r="H34" s="529"/>
      <c r="I34" s="529"/>
      <c r="J34" s="44" t="s">
        <v>33</v>
      </c>
      <c r="K34" s="609">
        <v>10000</v>
      </c>
      <c r="L34" s="609"/>
      <c r="M34" s="609"/>
      <c r="N34" s="610"/>
      <c r="O34" s="183"/>
      <c r="P34" s="183"/>
      <c r="Q34" s="183"/>
      <c r="R34" s="183"/>
      <c r="S34" s="46"/>
      <c r="V34" s="524"/>
      <c r="W34" s="514"/>
      <c r="X34" s="528"/>
      <c r="Y34" s="528"/>
      <c r="Z34" s="528"/>
      <c r="AA34" s="528"/>
      <c r="AB34" s="528"/>
      <c r="AC34" s="528"/>
      <c r="AD34" s="514"/>
      <c r="AE34" s="519"/>
      <c r="AI34" s="49"/>
      <c r="AJ34" s="43" t="s">
        <v>48</v>
      </c>
      <c r="AK34" s="44"/>
      <c r="AL34" s="44"/>
      <c r="AM34" s="44" t="s">
        <v>105</v>
      </c>
      <c r="AN34" s="529" t="s">
        <v>9</v>
      </c>
      <c r="AO34" s="529"/>
      <c r="AP34" s="529"/>
      <c r="AQ34" s="44" t="s">
        <v>33</v>
      </c>
      <c r="AR34" s="609">
        <v>10000</v>
      </c>
      <c r="AS34" s="609"/>
      <c r="AT34" s="609"/>
      <c r="AU34" s="610"/>
      <c r="AV34" s="183"/>
      <c r="AW34" s="183"/>
      <c r="AX34" s="183"/>
      <c r="AY34" s="183"/>
      <c r="AZ34" s="46"/>
      <c r="BC34" s="524"/>
      <c r="BD34" s="514"/>
      <c r="BE34" s="528"/>
      <c r="BF34" s="528"/>
      <c r="BG34" s="528"/>
      <c r="BH34" s="528"/>
      <c r="BI34" s="528"/>
      <c r="BJ34" s="528"/>
      <c r="BK34" s="514"/>
      <c r="BL34" s="519"/>
    </row>
    <row r="35" spans="2:66" ht="15" customHeight="1" x14ac:dyDescent="0.45">
      <c r="S35" s="46"/>
      <c r="AG35" s="48"/>
      <c r="AZ35" s="46"/>
      <c r="BN35" s="48"/>
    </row>
    <row r="36" spans="2:66" ht="18.75" customHeight="1" x14ac:dyDescent="0.45">
      <c r="B36" s="41"/>
      <c r="C36" s="41"/>
      <c r="D36" s="41"/>
      <c r="E36" s="41"/>
      <c r="F36" s="41"/>
      <c r="G36" s="41"/>
      <c r="H36" s="41"/>
      <c r="I36" s="41"/>
      <c r="J36" s="41"/>
      <c r="K36" s="41"/>
      <c r="L36" s="41"/>
      <c r="M36" s="41"/>
      <c r="N36" s="41"/>
      <c r="O36" s="41"/>
      <c r="P36" s="41"/>
      <c r="Q36" s="41"/>
      <c r="R36" s="41"/>
      <c r="S36" s="46"/>
      <c r="AI36" s="41"/>
      <c r="AJ36" s="41"/>
      <c r="AK36" s="41"/>
      <c r="AL36" s="41"/>
      <c r="AM36" s="41"/>
      <c r="AN36" s="41"/>
      <c r="AO36" s="41"/>
      <c r="AP36" s="41"/>
      <c r="AQ36" s="41"/>
      <c r="AR36" s="41"/>
      <c r="AS36" s="41"/>
      <c r="AT36" s="41"/>
      <c r="AU36" s="41"/>
      <c r="AV36" s="41"/>
      <c r="AW36" s="41"/>
      <c r="AX36" s="41"/>
      <c r="AY36" s="41"/>
      <c r="AZ36" s="46"/>
    </row>
    <row r="37" spans="2:66" ht="18.75" customHeight="1" x14ac:dyDescent="0.45">
      <c r="B37" s="50" t="s">
        <v>103</v>
      </c>
      <c r="C37" s="41"/>
      <c r="D37" s="41"/>
      <c r="E37" s="41"/>
      <c r="F37" s="41"/>
      <c r="G37" s="41"/>
      <c r="H37" s="41"/>
      <c r="I37" s="41"/>
      <c r="J37" s="41"/>
      <c r="K37" s="41"/>
      <c r="L37" s="41"/>
      <c r="M37" s="41"/>
      <c r="N37" s="41"/>
      <c r="O37" s="41"/>
      <c r="P37" s="41"/>
      <c r="Q37" s="41"/>
      <c r="R37" s="41"/>
      <c r="S37" s="46"/>
      <c r="AI37" s="50" t="s">
        <v>103</v>
      </c>
      <c r="AJ37" s="41"/>
      <c r="AK37" s="41"/>
      <c r="AL37" s="41"/>
      <c r="AM37" s="41"/>
      <c r="AN37" s="41"/>
      <c r="AO37" s="41"/>
      <c r="AP37" s="41"/>
      <c r="AQ37" s="41"/>
      <c r="AR37" s="41"/>
      <c r="AS37" s="41"/>
      <c r="AT37" s="41"/>
      <c r="AU37" s="41"/>
      <c r="AV37" s="41"/>
      <c r="AW37" s="41"/>
      <c r="AX37" s="41"/>
      <c r="AY37" s="41"/>
      <c r="AZ37" s="46"/>
    </row>
    <row r="38" spans="2:66" ht="18.75" customHeight="1" x14ac:dyDescent="0.45">
      <c r="B38" s="51"/>
      <c r="C38" s="252" t="s">
        <v>239</v>
      </c>
      <c r="D38" s="41"/>
      <c r="E38" s="41"/>
      <c r="F38" s="41"/>
      <c r="G38" s="41"/>
      <c r="H38" s="41"/>
      <c r="I38" s="41"/>
      <c r="J38" s="41"/>
      <c r="K38" s="41"/>
      <c r="L38" s="41"/>
      <c r="M38" s="41"/>
      <c r="N38" s="41"/>
      <c r="O38" s="41"/>
      <c r="P38" s="41"/>
      <c r="Q38" s="41"/>
      <c r="R38" s="41"/>
      <c r="S38" s="46"/>
      <c r="AI38" s="51"/>
      <c r="AJ38" s="41" t="s">
        <v>153</v>
      </c>
      <c r="AK38" s="41"/>
      <c r="AL38" s="41"/>
      <c r="AM38" s="41"/>
      <c r="AN38" s="41"/>
      <c r="AO38" s="41"/>
      <c r="AP38" s="41"/>
      <c r="AQ38" s="41"/>
      <c r="AR38" s="41"/>
      <c r="AS38" s="41"/>
      <c r="AT38" s="41"/>
      <c r="AU38" s="41"/>
      <c r="AV38" s="41"/>
      <c r="AW38" s="41"/>
      <c r="AX38" s="41"/>
      <c r="AY38" s="41"/>
      <c r="AZ38" s="46"/>
    </row>
    <row r="39" spans="2:66" ht="18.75" customHeight="1" x14ac:dyDescent="0.45">
      <c r="B39" s="51"/>
      <c r="C39" s="41" t="s">
        <v>154</v>
      </c>
      <c r="D39" s="41"/>
      <c r="E39" s="41"/>
      <c r="F39" s="41"/>
      <c r="G39" s="41"/>
      <c r="H39" s="41"/>
      <c r="I39" s="41"/>
      <c r="J39" s="41"/>
      <c r="K39" s="41"/>
      <c r="L39" s="41"/>
      <c r="M39" s="41"/>
      <c r="N39" s="41"/>
      <c r="O39" s="41"/>
      <c r="P39" s="41"/>
      <c r="Q39" s="41"/>
      <c r="R39" s="41"/>
      <c r="S39" s="46"/>
      <c r="AI39" s="51"/>
      <c r="AJ39" s="41" t="s">
        <v>154</v>
      </c>
      <c r="AK39" s="41"/>
      <c r="AL39" s="41"/>
      <c r="AM39" s="41"/>
      <c r="AN39" s="41"/>
      <c r="AO39" s="41"/>
      <c r="AP39" s="41"/>
      <c r="AQ39" s="41"/>
      <c r="AR39" s="41"/>
      <c r="AS39" s="41"/>
      <c r="AT39" s="41"/>
      <c r="AU39" s="41"/>
      <c r="AV39" s="41"/>
      <c r="AW39" s="41"/>
      <c r="AX39" s="41"/>
      <c r="AY39" s="41"/>
      <c r="AZ39" s="46"/>
    </row>
    <row r="40" spans="2:66" ht="18.75" customHeight="1" x14ac:dyDescent="0.45">
      <c r="B40" s="51"/>
      <c r="C40" s="10" t="s">
        <v>155</v>
      </c>
      <c r="S40" s="46"/>
      <c r="AG40" s="48"/>
      <c r="AI40" s="51"/>
      <c r="AJ40" s="10" t="s">
        <v>155</v>
      </c>
      <c r="AZ40" s="46"/>
      <c r="BN40" s="48"/>
    </row>
    <row r="41" spans="2:66" ht="18.75" customHeight="1" x14ac:dyDescent="0.45">
      <c r="B41" s="51"/>
      <c r="C41" s="608" t="s">
        <v>156</v>
      </c>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I41" s="51"/>
      <c r="AJ41" s="608" t="s">
        <v>156</v>
      </c>
      <c r="AK41" s="608"/>
      <c r="AL41" s="608"/>
      <c r="AM41" s="608"/>
      <c r="AN41" s="608"/>
      <c r="AO41" s="608"/>
      <c r="AP41" s="608"/>
      <c r="AQ41" s="608"/>
      <c r="AR41" s="608"/>
      <c r="AS41" s="608"/>
      <c r="AT41" s="608"/>
      <c r="AU41" s="608"/>
      <c r="AV41" s="608"/>
      <c r="AW41" s="608"/>
      <c r="AX41" s="608"/>
      <c r="AY41" s="608"/>
      <c r="AZ41" s="608"/>
      <c r="BA41" s="608"/>
      <c r="BB41" s="608"/>
      <c r="BC41" s="608"/>
      <c r="BD41" s="608"/>
      <c r="BE41" s="608"/>
      <c r="BF41" s="608"/>
      <c r="BG41" s="608"/>
      <c r="BH41" s="608"/>
      <c r="BI41" s="608"/>
      <c r="BJ41" s="608"/>
      <c r="BK41" s="608"/>
      <c r="BL41" s="608"/>
      <c r="BM41" s="608"/>
    </row>
    <row r="42" spans="2:66" ht="18.75" customHeight="1" x14ac:dyDescent="0.45">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J42" s="608"/>
      <c r="AK42" s="608"/>
      <c r="AL42" s="608"/>
      <c r="AM42" s="608"/>
      <c r="AN42" s="608"/>
      <c r="AO42" s="608"/>
      <c r="AP42" s="608"/>
      <c r="AQ42" s="608"/>
      <c r="AR42" s="608"/>
      <c r="AS42" s="608"/>
      <c r="AT42" s="608"/>
      <c r="AU42" s="608"/>
      <c r="AV42" s="608"/>
      <c r="AW42" s="608"/>
      <c r="AX42" s="608"/>
      <c r="AY42" s="608"/>
      <c r="AZ42" s="608"/>
      <c r="BA42" s="608"/>
      <c r="BB42" s="608"/>
      <c r="BC42" s="608"/>
      <c r="BD42" s="608"/>
      <c r="BE42" s="608"/>
      <c r="BF42" s="608"/>
      <c r="BG42" s="608"/>
      <c r="BH42" s="608"/>
      <c r="BI42" s="608"/>
      <c r="BJ42" s="608"/>
      <c r="BK42" s="608"/>
      <c r="BL42" s="608"/>
      <c r="BM42" s="608"/>
    </row>
    <row r="43" spans="2:66" ht="18.75" customHeight="1" x14ac:dyDescent="0.45">
      <c r="B43" s="41"/>
      <c r="C43" s="41"/>
      <c r="D43" s="41"/>
      <c r="E43" s="41"/>
      <c r="F43" s="41"/>
      <c r="G43" s="46"/>
      <c r="H43" s="46"/>
      <c r="I43" s="46"/>
      <c r="J43" s="46"/>
      <c r="K43" s="46"/>
      <c r="L43" s="46"/>
      <c r="M43" s="46"/>
      <c r="N43" s="46"/>
      <c r="O43" s="46"/>
      <c r="P43" s="46"/>
      <c r="Q43" s="46"/>
      <c r="R43" s="46"/>
      <c r="S43" s="46"/>
      <c r="T43" s="46"/>
      <c r="U43" s="46"/>
      <c r="V43" s="123"/>
      <c r="W43" s="47"/>
      <c r="X43" s="47"/>
      <c r="Y43" s="47"/>
      <c r="Z43" s="47"/>
      <c r="AA43" s="47"/>
      <c r="AB43" s="47"/>
      <c r="AC43" s="47"/>
      <c r="AD43" s="47"/>
      <c r="AE43" s="47"/>
      <c r="AF43" s="47"/>
      <c r="AG43" s="48"/>
      <c r="AI43" s="41"/>
      <c r="AJ43" s="41"/>
      <c r="AK43" s="41"/>
      <c r="AL43" s="41"/>
      <c r="AM43" s="41"/>
      <c r="AN43" s="46"/>
      <c r="AO43" s="46"/>
      <c r="AP43" s="46"/>
      <c r="AQ43" s="46"/>
      <c r="AR43" s="46"/>
      <c r="AS43" s="46"/>
      <c r="AT43" s="46"/>
      <c r="AU43" s="46"/>
      <c r="AV43" s="46"/>
      <c r="AW43" s="46"/>
      <c r="AX43" s="46"/>
      <c r="AY43" s="46"/>
      <c r="AZ43" s="46"/>
      <c r="BA43" s="46"/>
      <c r="BB43" s="46"/>
      <c r="BC43" s="163"/>
      <c r="BD43" s="47"/>
      <c r="BE43" s="47"/>
      <c r="BF43" s="47"/>
      <c r="BG43" s="47"/>
      <c r="BH43" s="47"/>
      <c r="BI43" s="47"/>
      <c r="BJ43" s="47"/>
      <c r="BK43" s="47"/>
      <c r="BL43" s="47"/>
      <c r="BM43" s="47"/>
      <c r="BN43" s="48"/>
    </row>
  </sheetData>
  <mergeCells count="64">
    <mergeCell ref="BK30:BM30"/>
    <mergeCell ref="AN31:AP31"/>
    <mergeCell ref="AR31:AU31"/>
    <mergeCell ref="AJ41:BM42"/>
    <mergeCell ref="X33:AC34"/>
    <mergeCell ref="BE32:BL32"/>
    <mergeCell ref="BE33:BJ34"/>
    <mergeCell ref="AN32:AP32"/>
    <mergeCell ref="AR32:AU32"/>
    <mergeCell ref="BC32:BD32"/>
    <mergeCell ref="AN33:AP33"/>
    <mergeCell ref="AR33:AU33"/>
    <mergeCell ref="BC33:BD34"/>
    <mergeCell ref="BK33:BL34"/>
    <mergeCell ref="AN34:AP34"/>
    <mergeCell ref="AR34:AU34"/>
    <mergeCell ref="AM23:AR24"/>
    <mergeCell ref="AK26:AS27"/>
    <mergeCell ref="AR29:AU29"/>
    <mergeCell ref="BD29:BI29"/>
    <mergeCell ref="AN30:AP30"/>
    <mergeCell ref="AR30:AU30"/>
    <mergeCell ref="AM9:AO11"/>
    <mergeCell ref="AP9:BM11"/>
    <mergeCell ref="AM12:AO14"/>
    <mergeCell ref="AP12:BM14"/>
    <mergeCell ref="AM15:AO22"/>
    <mergeCell ref="AP15:BM22"/>
    <mergeCell ref="AJ3:BM6"/>
    <mergeCell ref="AM7:AO7"/>
    <mergeCell ref="AP7:BM7"/>
    <mergeCell ref="AM8:AO8"/>
    <mergeCell ref="AP8:BM8"/>
    <mergeCell ref="F15:H22"/>
    <mergeCell ref="F7:H7"/>
    <mergeCell ref="F23:K24"/>
    <mergeCell ref="C41:AF42"/>
    <mergeCell ref="K34:N34"/>
    <mergeCell ref="G33:I33"/>
    <mergeCell ref="K33:N33"/>
    <mergeCell ref="V33:W34"/>
    <mergeCell ref="AD33:AE34"/>
    <mergeCell ref="G34:I34"/>
    <mergeCell ref="I15:AF22"/>
    <mergeCell ref="F8:H8"/>
    <mergeCell ref="I8:AF8"/>
    <mergeCell ref="F9:H11"/>
    <mergeCell ref="AD30:AF30"/>
    <mergeCell ref="G31:I31"/>
    <mergeCell ref="K31:N31"/>
    <mergeCell ref="D26:L27"/>
    <mergeCell ref="G32:I32"/>
    <mergeCell ref="K32:N32"/>
    <mergeCell ref="V32:W32"/>
    <mergeCell ref="K29:N29"/>
    <mergeCell ref="W29:AB29"/>
    <mergeCell ref="G30:I30"/>
    <mergeCell ref="K30:N30"/>
    <mergeCell ref="X32:AE32"/>
    <mergeCell ref="I9:AF11"/>
    <mergeCell ref="F12:H14"/>
    <mergeCell ref="I12:AF14"/>
    <mergeCell ref="C3:AF6"/>
    <mergeCell ref="I7:AF7"/>
  </mergeCells>
  <phoneticPr fontId="3"/>
  <dataValidations count="1">
    <dataValidation type="list" errorStyle="information" allowBlank="1" showInputMessage="1" showErrorMessage="1" sqref="O23 AX24 BH23 BB23 AV23 Q24 AA23 U23" xr:uid="{00000000-0002-0000-0400-000000000000}">
      <formula1>$BP$10:$BP$14</formula1>
    </dataValidation>
  </dataValidations>
  <pageMargins left="0.25" right="0.25" top="0.75" bottom="0.75" header="0.3" footer="0.3"/>
  <pageSetup paperSize="9" scale="88" fitToWidth="0" orientation="portrait" r:id="rId1"/>
  <colBreaks count="2" manualBreakCount="2">
    <brk id="33" max="41" man="1"/>
    <brk id="66"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9224" r:id="rId4" name="Check Box 8">
              <controlPr defaultSize="0" autoFill="0" autoLine="0" autoPict="0">
                <anchor moveWithCells="1">
                  <from>
                    <xdr:col>11</xdr:col>
                    <xdr:colOff>30480</xdr:colOff>
                    <xdr:row>22</xdr:row>
                    <xdr:rowOff>0</xdr:rowOff>
                  </from>
                  <to>
                    <xdr:col>12</xdr:col>
                    <xdr:colOff>7620</xdr:colOff>
                    <xdr:row>23</xdr:row>
                    <xdr:rowOff>0</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17</xdr:col>
                    <xdr:colOff>30480</xdr:colOff>
                    <xdr:row>21</xdr:row>
                    <xdr:rowOff>220980</xdr:rowOff>
                  </from>
                  <to>
                    <xdr:col>18</xdr:col>
                    <xdr:colOff>76200</xdr:colOff>
                    <xdr:row>23</xdr:row>
                    <xdr:rowOff>7620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from>
                    <xdr:col>23</xdr:col>
                    <xdr:colOff>38100</xdr:colOff>
                    <xdr:row>21</xdr:row>
                    <xdr:rowOff>228600</xdr:rowOff>
                  </from>
                  <to>
                    <xdr:col>24</xdr:col>
                    <xdr:colOff>45720</xdr:colOff>
                    <xdr:row>22</xdr:row>
                    <xdr:rowOff>228600</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11</xdr:col>
                    <xdr:colOff>30480</xdr:colOff>
                    <xdr:row>23</xdr:row>
                    <xdr:rowOff>7620</xdr:rowOff>
                  </from>
                  <to>
                    <xdr:col>12</xdr:col>
                    <xdr:colOff>60960</xdr:colOff>
                    <xdr:row>24</xdr:row>
                    <xdr:rowOff>7620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19</xdr:col>
                    <xdr:colOff>45720</xdr:colOff>
                    <xdr:row>22</xdr:row>
                    <xdr:rowOff>198120</xdr:rowOff>
                  </from>
                  <to>
                    <xdr:col>20</xdr:col>
                    <xdr:colOff>60960</xdr:colOff>
                    <xdr:row>24</xdr:row>
                    <xdr:rowOff>60960</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0</xdr:col>
                    <xdr:colOff>236220</xdr:colOff>
                    <xdr:row>36</xdr:row>
                    <xdr:rowOff>198120</xdr:rowOff>
                  </from>
                  <to>
                    <xdr:col>2</xdr:col>
                    <xdr:colOff>15240</xdr:colOff>
                    <xdr:row>38</xdr:row>
                    <xdr:rowOff>60960</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0</xdr:col>
                    <xdr:colOff>228600</xdr:colOff>
                    <xdr:row>37</xdr:row>
                    <xdr:rowOff>213360</xdr:rowOff>
                  </from>
                  <to>
                    <xdr:col>2</xdr:col>
                    <xdr:colOff>0</xdr:colOff>
                    <xdr:row>39</xdr:row>
                    <xdr:rowOff>68580</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0</xdr:col>
                    <xdr:colOff>236220</xdr:colOff>
                    <xdr:row>38</xdr:row>
                    <xdr:rowOff>198120</xdr:rowOff>
                  </from>
                  <to>
                    <xdr:col>2</xdr:col>
                    <xdr:colOff>7620</xdr:colOff>
                    <xdr:row>40</xdr:row>
                    <xdr:rowOff>60960</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0</xdr:col>
                    <xdr:colOff>236220</xdr:colOff>
                    <xdr:row>39</xdr:row>
                    <xdr:rowOff>190500</xdr:rowOff>
                  </from>
                  <to>
                    <xdr:col>2</xdr:col>
                    <xdr:colOff>0</xdr:colOff>
                    <xdr:row>41</xdr:row>
                    <xdr:rowOff>45720</xdr:rowOff>
                  </to>
                </anchor>
              </controlPr>
            </control>
          </mc:Choice>
        </mc:AlternateContent>
        <mc:AlternateContent xmlns:mc="http://schemas.openxmlformats.org/markup-compatibility/2006">
          <mc:Choice Requires="x14">
            <control shapeId="9234" r:id="rId13" name="Check Box 18">
              <controlPr defaultSize="0" autoFill="0" autoLine="0" autoPict="0">
                <anchor moveWithCells="1">
                  <from>
                    <xdr:col>44</xdr:col>
                    <xdr:colOff>30480</xdr:colOff>
                    <xdr:row>22</xdr:row>
                    <xdr:rowOff>0</xdr:rowOff>
                  </from>
                  <to>
                    <xdr:col>45</xdr:col>
                    <xdr:colOff>7620</xdr:colOff>
                    <xdr:row>23</xdr:row>
                    <xdr:rowOff>0</xdr:rowOff>
                  </to>
                </anchor>
              </controlPr>
            </control>
          </mc:Choice>
        </mc:AlternateContent>
        <mc:AlternateContent xmlns:mc="http://schemas.openxmlformats.org/markup-compatibility/2006">
          <mc:Choice Requires="x14">
            <control shapeId="9235" r:id="rId14" name="Check Box 19">
              <controlPr defaultSize="0" autoFill="0" autoLine="0" autoPict="0">
                <anchor moveWithCells="1">
                  <from>
                    <xdr:col>50</xdr:col>
                    <xdr:colOff>30480</xdr:colOff>
                    <xdr:row>21</xdr:row>
                    <xdr:rowOff>220980</xdr:rowOff>
                  </from>
                  <to>
                    <xdr:col>51</xdr:col>
                    <xdr:colOff>76200</xdr:colOff>
                    <xdr:row>23</xdr:row>
                    <xdr:rowOff>7620</xdr:rowOff>
                  </to>
                </anchor>
              </controlPr>
            </control>
          </mc:Choice>
        </mc:AlternateContent>
        <mc:AlternateContent xmlns:mc="http://schemas.openxmlformats.org/markup-compatibility/2006">
          <mc:Choice Requires="x14">
            <control shapeId="9236" r:id="rId15" name="Check Box 20">
              <controlPr defaultSize="0" autoFill="0" autoLine="0" autoPict="0">
                <anchor moveWithCells="1">
                  <from>
                    <xdr:col>56</xdr:col>
                    <xdr:colOff>38100</xdr:colOff>
                    <xdr:row>21</xdr:row>
                    <xdr:rowOff>228600</xdr:rowOff>
                  </from>
                  <to>
                    <xdr:col>57</xdr:col>
                    <xdr:colOff>45720</xdr:colOff>
                    <xdr:row>22</xdr:row>
                    <xdr:rowOff>228600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44</xdr:col>
                    <xdr:colOff>30480</xdr:colOff>
                    <xdr:row>23</xdr:row>
                    <xdr:rowOff>7620</xdr:rowOff>
                  </from>
                  <to>
                    <xdr:col>45</xdr:col>
                    <xdr:colOff>60960</xdr:colOff>
                    <xdr:row>24</xdr:row>
                    <xdr:rowOff>7620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52</xdr:col>
                    <xdr:colOff>45720</xdr:colOff>
                    <xdr:row>22</xdr:row>
                    <xdr:rowOff>198120</xdr:rowOff>
                  </from>
                  <to>
                    <xdr:col>53</xdr:col>
                    <xdr:colOff>60960</xdr:colOff>
                    <xdr:row>24</xdr:row>
                    <xdr:rowOff>60960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34</xdr:col>
                    <xdr:colOff>22860</xdr:colOff>
                    <xdr:row>36</xdr:row>
                    <xdr:rowOff>190500</xdr:rowOff>
                  </from>
                  <to>
                    <xdr:col>35</xdr:col>
                    <xdr:colOff>45720</xdr:colOff>
                    <xdr:row>38</xdr:row>
                    <xdr:rowOff>45720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34</xdr:col>
                    <xdr:colOff>30480</xdr:colOff>
                    <xdr:row>37</xdr:row>
                    <xdr:rowOff>182880</xdr:rowOff>
                  </from>
                  <to>
                    <xdr:col>35</xdr:col>
                    <xdr:colOff>45720</xdr:colOff>
                    <xdr:row>39</xdr:row>
                    <xdr:rowOff>45720</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34</xdr:col>
                    <xdr:colOff>22860</xdr:colOff>
                    <xdr:row>38</xdr:row>
                    <xdr:rowOff>190500</xdr:rowOff>
                  </from>
                  <to>
                    <xdr:col>35</xdr:col>
                    <xdr:colOff>30480</xdr:colOff>
                    <xdr:row>40</xdr:row>
                    <xdr:rowOff>45720</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34</xdr:col>
                    <xdr:colOff>7620</xdr:colOff>
                    <xdr:row>39</xdr:row>
                    <xdr:rowOff>198120</xdr:rowOff>
                  </from>
                  <to>
                    <xdr:col>35</xdr:col>
                    <xdr:colOff>7620</xdr:colOff>
                    <xdr:row>41</xdr:row>
                    <xdr:rowOff>60960</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23</xdr:col>
                    <xdr:colOff>38100</xdr:colOff>
                    <xdr:row>21</xdr:row>
                    <xdr:rowOff>228600</xdr:rowOff>
                  </from>
                  <to>
                    <xdr:col>24</xdr:col>
                    <xdr:colOff>45720</xdr:colOff>
                    <xdr:row>22</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M46"/>
  <sheetViews>
    <sheetView showWhiteSpace="0" view="pageLayout" topLeftCell="Z25" zoomScaleNormal="100" zoomScaleSheetLayoutView="100" workbookViewId="0">
      <selection activeCell="AF39" sqref="AF39"/>
    </sheetView>
  </sheetViews>
  <sheetFormatPr defaultColWidth="9" defaultRowHeight="13.2" x14ac:dyDescent="0.2"/>
  <cols>
    <col min="1" max="18" width="3.59765625" style="1" customWidth="1"/>
    <col min="19" max="26" width="3.19921875" style="1" customWidth="1"/>
    <col min="27" max="46" width="3.59765625" style="1" customWidth="1"/>
    <col min="47" max="54" width="3.09765625" style="1" customWidth="1"/>
    <col min="55" max="57" width="3.59765625" style="1" customWidth="1"/>
    <col min="58" max="58" width="10.3984375" style="1" customWidth="1"/>
    <col min="59" max="59" width="3.19921875" style="1" customWidth="1"/>
    <col min="60" max="60" width="10.3984375" style="1" customWidth="1"/>
    <col min="61" max="61" width="3.19921875" style="1" customWidth="1"/>
    <col min="62" max="64" width="8.59765625" style="1" customWidth="1"/>
    <col min="65" max="100" width="3.59765625" style="1" customWidth="1"/>
    <col min="101" max="16384" width="9" style="1"/>
  </cols>
  <sheetData>
    <row r="1" spans="1:65" ht="27.75" customHeight="1" x14ac:dyDescent="0.2">
      <c r="A1" s="11" t="s">
        <v>2</v>
      </c>
      <c r="B1" s="9"/>
      <c r="X1" s="652" t="s">
        <v>190</v>
      </c>
      <c r="Y1" s="652"/>
      <c r="Z1" s="652"/>
      <c r="AA1" s="652"/>
      <c r="AB1" s="652"/>
      <c r="AC1" s="11" t="s">
        <v>2</v>
      </c>
      <c r="AD1" s="9"/>
      <c r="AZ1" s="166" t="s">
        <v>190</v>
      </c>
      <c r="BA1" s="162"/>
      <c r="BB1" s="162"/>
      <c r="BC1" s="162"/>
      <c r="BD1" s="162"/>
    </row>
    <row r="2" spans="1:65" ht="18.75" customHeight="1" x14ac:dyDescent="0.2">
      <c r="B2" s="200" t="s">
        <v>10</v>
      </c>
      <c r="C2" s="68" t="s">
        <v>23</v>
      </c>
      <c r="D2" s="68"/>
      <c r="E2" s="68"/>
      <c r="F2" s="22"/>
      <c r="G2" s="22"/>
      <c r="H2" s="22"/>
      <c r="I2" s="22"/>
      <c r="J2" s="22"/>
      <c r="K2" s="16"/>
      <c r="L2" s="16"/>
      <c r="M2" s="16"/>
      <c r="N2" s="16"/>
      <c r="O2" s="16"/>
      <c r="P2" s="16"/>
      <c r="Q2" s="16"/>
      <c r="R2" s="16"/>
      <c r="S2" s="469" t="s">
        <v>31</v>
      </c>
      <c r="T2" s="470"/>
      <c r="U2" s="470"/>
      <c r="V2" s="470"/>
      <c r="W2" s="470"/>
      <c r="X2" s="470"/>
      <c r="Y2" s="470"/>
      <c r="Z2" s="470"/>
      <c r="AA2" s="470"/>
      <c r="AB2" s="471"/>
      <c r="AD2" s="200" t="s">
        <v>10</v>
      </c>
      <c r="AE2" s="68" t="s">
        <v>23</v>
      </c>
      <c r="AF2" s="22"/>
      <c r="AG2" s="22"/>
      <c r="AH2" s="22"/>
      <c r="AI2" s="22"/>
      <c r="AJ2" s="22"/>
      <c r="AK2" s="22"/>
      <c r="AL2" s="22"/>
      <c r="AM2" s="16"/>
      <c r="AN2" s="16"/>
      <c r="AO2" s="16"/>
      <c r="AP2" s="16"/>
      <c r="AQ2" s="16"/>
      <c r="AR2" s="16"/>
      <c r="AS2" s="16"/>
      <c r="AT2" s="16"/>
      <c r="AU2" s="469" t="s">
        <v>31</v>
      </c>
      <c r="AV2" s="470"/>
      <c r="AW2" s="470"/>
      <c r="AX2" s="470"/>
      <c r="AY2" s="470"/>
      <c r="AZ2" s="470"/>
      <c r="BA2" s="470"/>
      <c r="BB2" s="470"/>
      <c r="BC2" s="470"/>
      <c r="BD2" s="471"/>
      <c r="BF2" s="5" t="s">
        <v>186</v>
      </c>
      <c r="BH2" s="1" t="s">
        <v>187</v>
      </c>
      <c r="BM2" s="5"/>
    </row>
    <row r="3" spans="1:65" ht="18.75" customHeight="1" x14ac:dyDescent="0.2">
      <c r="B3" s="17"/>
      <c r="C3" s="32"/>
      <c r="D3" s="56" t="s">
        <v>160</v>
      </c>
      <c r="E3" s="56"/>
      <c r="F3" s="56"/>
      <c r="G3" s="56"/>
      <c r="H3" s="56"/>
      <c r="I3" s="56"/>
      <c r="J3" s="56"/>
      <c r="K3" s="56"/>
      <c r="L3" s="56"/>
      <c r="M3" s="56"/>
      <c r="N3" s="56"/>
      <c r="O3" s="56"/>
      <c r="P3" s="56"/>
      <c r="Q3" s="56"/>
      <c r="R3" s="56"/>
      <c r="S3" s="473" t="s">
        <v>95</v>
      </c>
      <c r="T3" s="474"/>
      <c r="U3" s="474"/>
      <c r="V3" s="474"/>
      <c r="W3" s="474"/>
      <c r="X3" s="474"/>
      <c r="Y3" s="474"/>
      <c r="Z3" s="474"/>
      <c r="AA3" s="474"/>
      <c r="AB3" s="475"/>
      <c r="AD3" s="17"/>
      <c r="AE3" s="32"/>
      <c r="AF3" s="56" t="s">
        <v>160</v>
      </c>
      <c r="AG3" s="56"/>
      <c r="AH3" s="56"/>
      <c r="AI3" s="56"/>
      <c r="AJ3" s="56"/>
      <c r="AK3" s="56"/>
      <c r="AL3" s="56"/>
      <c r="AM3" s="56"/>
      <c r="AN3" s="56"/>
      <c r="AO3" s="56"/>
      <c r="AP3" s="56"/>
      <c r="AQ3" s="56"/>
      <c r="AR3" s="56"/>
      <c r="AS3" s="56"/>
      <c r="AT3" s="56"/>
      <c r="AU3" s="473" t="s">
        <v>95</v>
      </c>
      <c r="AV3" s="474"/>
      <c r="AW3" s="474"/>
      <c r="AX3" s="474"/>
      <c r="AY3" s="474"/>
      <c r="AZ3" s="474"/>
      <c r="BA3" s="474"/>
      <c r="BB3" s="474"/>
      <c r="BC3" s="474"/>
      <c r="BD3" s="475"/>
      <c r="BF3" s="1" t="b">
        <v>1</v>
      </c>
      <c r="BG3" s="1" t="str">
        <f>IF(BF3=TRUE,"〇","×")</f>
        <v>〇</v>
      </c>
      <c r="BH3" s="1" t="b">
        <v>1</v>
      </c>
      <c r="BI3" s="1" t="str">
        <f>IF(BH3=TRUE,"〇","×")</f>
        <v>〇</v>
      </c>
    </row>
    <row r="4" spans="1:65" ht="18.75" customHeight="1" x14ac:dyDescent="0.2">
      <c r="B4" s="17"/>
      <c r="C4" s="32"/>
      <c r="D4" s="56" t="s">
        <v>161</v>
      </c>
      <c r="E4" s="56"/>
      <c r="F4" s="56"/>
      <c r="G4" s="56"/>
      <c r="H4" s="56"/>
      <c r="I4" s="56"/>
      <c r="J4" s="56"/>
      <c r="K4" s="56"/>
      <c r="L4" s="56"/>
      <c r="M4" s="56"/>
      <c r="N4" s="56"/>
      <c r="O4" s="56"/>
      <c r="P4" s="56"/>
      <c r="Q4" s="56"/>
      <c r="R4" s="56"/>
      <c r="S4" s="473" t="s">
        <v>95</v>
      </c>
      <c r="T4" s="474"/>
      <c r="U4" s="474"/>
      <c r="V4" s="474"/>
      <c r="W4" s="474"/>
      <c r="X4" s="474"/>
      <c r="Y4" s="474"/>
      <c r="Z4" s="474"/>
      <c r="AA4" s="474"/>
      <c r="AB4" s="475"/>
      <c r="AD4" s="17"/>
      <c r="AE4" s="32"/>
      <c r="AF4" s="56" t="s">
        <v>161</v>
      </c>
      <c r="AG4" s="56"/>
      <c r="AH4" s="56"/>
      <c r="AI4" s="56"/>
      <c r="AJ4" s="56"/>
      <c r="AK4" s="56"/>
      <c r="AL4" s="56"/>
      <c r="AM4" s="56"/>
      <c r="AN4" s="56"/>
      <c r="AO4" s="56"/>
      <c r="AP4" s="56"/>
      <c r="AQ4" s="56"/>
      <c r="AR4" s="56"/>
      <c r="AS4" s="56"/>
      <c r="AT4" s="56"/>
      <c r="AU4" s="473" t="s">
        <v>95</v>
      </c>
      <c r="AV4" s="474"/>
      <c r="AW4" s="474"/>
      <c r="AX4" s="474"/>
      <c r="AY4" s="474"/>
      <c r="AZ4" s="474"/>
      <c r="BA4" s="474"/>
      <c r="BB4" s="474"/>
      <c r="BC4" s="474"/>
      <c r="BD4" s="475"/>
      <c r="BF4" s="1" t="b">
        <v>0</v>
      </c>
      <c r="BG4" s="1" t="str">
        <f t="shared" ref="BG4:BG5" si="0">IF(BF4=TRUE,"〇","×")</f>
        <v>×</v>
      </c>
      <c r="BH4" s="1" t="b">
        <v>0</v>
      </c>
      <c r="BI4" s="1" t="str">
        <f t="shared" ref="BI4:BI23" si="1">IF(BH4=TRUE,"〇","×")</f>
        <v>×</v>
      </c>
    </row>
    <row r="5" spans="1:65" ht="18.75" customHeight="1" x14ac:dyDescent="0.2">
      <c r="B5" s="17"/>
      <c r="C5" s="32"/>
      <c r="D5" s="472" t="s">
        <v>162</v>
      </c>
      <c r="E5" s="472"/>
      <c r="F5" s="472"/>
      <c r="G5" s="472"/>
      <c r="H5" s="472"/>
      <c r="I5" s="472"/>
      <c r="J5" s="472"/>
      <c r="K5" s="472"/>
      <c r="L5" s="472"/>
      <c r="M5" s="472"/>
      <c r="N5" s="472"/>
      <c r="O5" s="472"/>
      <c r="P5" s="472"/>
      <c r="Q5" s="472"/>
      <c r="R5" s="472"/>
      <c r="S5" s="472"/>
      <c r="T5" s="472"/>
      <c r="U5" s="472"/>
      <c r="V5" s="472"/>
      <c r="W5" s="472"/>
      <c r="X5" s="472"/>
      <c r="Y5" s="472"/>
      <c r="Z5" s="472"/>
      <c r="AA5" s="472"/>
      <c r="AB5" s="566"/>
      <c r="AD5" s="17"/>
      <c r="AE5" s="32"/>
      <c r="AF5" s="472" t="s">
        <v>162</v>
      </c>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566"/>
      <c r="BF5" s="1" t="b">
        <v>0</v>
      </c>
      <c r="BG5" s="1" t="str">
        <f t="shared" si="0"/>
        <v>×</v>
      </c>
      <c r="BH5" s="1" t="b">
        <v>0</v>
      </c>
      <c r="BI5" s="1" t="str">
        <f t="shared" si="1"/>
        <v>×</v>
      </c>
    </row>
    <row r="6" spans="1:65" ht="18.75" customHeight="1" x14ac:dyDescent="0.2">
      <c r="B6" s="19"/>
      <c r="C6" s="134"/>
      <c r="D6" s="60" t="s">
        <v>24</v>
      </c>
      <c r="E6" s="60"/>
      <c r="F6" s="60"/>
      <c r="G6" s="653"/>
      <c r="H6" s="653"/>
      <c r="I6" s="653"/>
      <c r="J6" s="653"/>
      <c r="K6" s="653"/>
      <c r="L6" s="653"/>
      <c r="M6" s="653"/>
      <c r="N6" s="653"/>
      <c r="O6" s="653"/>
      <c r="P6" s="653"/>
      <c r="Q6" s="653"/>
      <c r="R6" s="654"/>
      <c r="S6" s="477" t="s">
        <v>95</v>
      </c>
      <c r="T6" s="478"/>
      <c r="U6" s="478"/>
      <c r="V6" s="478"/>
      <c r="W6" s="478"/>
      <c r="X6" s="478"/>
      <c r="Y6" s="478"/>
      <c r="Z6" s="478"/>
      <c r="AA6" s="478"/>
      <c r="AB6" s="479"/>
      <c r="AD6" s="19"/>
      <c r="AE6" s="134"/>
      <c r="AF6" s="60" t="s">
        <v>24</v>
      </c>
      <c r="AG6" s="60"/>
      <c r="AH6" s="60"/>
      <c r="AI6" s="653"/>
      <c r="AJ6" s="653"/>
      <c r="AK6" s="653"/>
      <c r="AL6" s="653"/>
      <c r="AM6" s="653"/>
      <c r="AN6" s="653"/>
      <c r="AO6" s="653"/>
      <c r="AP6" s="653"/>
      <c r="AQ6" s="653"/>
      <c r="AR6" s="653"/>
      <c r="AS6" s="653"/>
      <c r="AT6" s="654"/>
      <c r="AU6" s="477" t="s">
        <v>95</v>
      </c>
      <c r="AV6" s="478"/>
      <c r="AW6" s="478"/>
      <c r="AX6" s="478"/>
      <c r="AY6" s="478"/>
      <c r="AZ6" s="478"/>
      <c r="BA6" s="478"/>
      <c r="BB6" s="478"/>
      <c r="BC6" s="478"/>
      <c r="BD6" s="479"/>
    </row>
    <row r="7" spans="1:65" ht="18.75" customHeight="1" x14ac:dyDescent="0.2">
      <c r="B7" s="201" t="s">
        <v>14</v>
      </c>
      <c r="C7" s="202" t="s">
        <v>163</v>
      </c>
      <c r="D7" s="66"/>
      <c r="E7" s="66"/>
      <c r="F7" s="66"/>
      <c r="G7" s="27"/>
      <c r="H7" s="27"/>
      <c r="I7" s="27"/>
      <c r="J7" s="27"/>
      <c r="K7" s="27"/>
      <c r="L7" s="27"/>
      <c r="M7" s="27"/>
      <c r="N7" s="27"/>
      <c r="O7" s="27"/>
      <c r="P7" s="27"/>
      <c r="Q7" s="27"/>
      <c r="R7" s="27"/>
      <c r="S7" s="635" t="s">
        <v>31</v>
      </c>
      <c r="T7" s="636"/>
      <c r="U7" s="636"/>
      <c r="V7" s="636"/>
      <c r="W7" s="636"/>
      <c r="X7" s="636"/>
      <c r="Y7" s="636"/>
      <c r="Z7" s="636"/>
      <c r="AA7" s="636"/>
      <c r="AB7" s="637"/>
      <c r="AD7" s="201" t="s">
        <v>14</v>
      </c>
      <c r="AE7" s="202" t="s">
        <v>163</v>
      </c>
      <c r="AF7" s="66"/>
      <c r="AG7" s="66"/>
      <c r="AH7" s="66"/>
      <c r="AI7" s="27"/>
      <c r="AJ7" s="27"/>
      <c r="AK7" s="27"/>
      <c r="AL7" s="27"/>
      <c r="AM7" s="27"/>
      <c r="AN7" s="27"/>
      <c r="AO7" s="27"/>
      <c r="AP7" s="27"/>
      <c r="AQ7" s="27"/>
      <c r="AR7" s="27"/>
      <c r="AS7" s="27"/>
      <c r="AT7" s="27"/>
      <c r="AU7" s="635" t="s">
        <v>31</v>
      </c>
      <c r="AV7" s="636"/>
      <c r="AW7" s="636"/>
      <c r="AX7" s="636"/>
      <c r="AY7" s="636"/>
      <c r="AZ7" s="636"/>
      <c r="BA7" s="636"/>
      <c r="BB7" s="636"/>
      <c r="BC7" s="636"/>
      <c r="BD7" s="637"/>
    </row>
    <row r="8" spans="1:65" ht="18.75" customHeight="1" x14ac:dyDescent="0.2">
      <c r="B8" s="17"/>
      <c r="C8" s="32"/>
      <c r="D8" s="56" t="s">
        <v>78</v>
      </c>
      <c r="E8" s="18"/>
      <c r="F8" s="18"/>
      <c r="G8" s="18"/>
      <c r="H8" s="18"/>
      <c r="I8" s="18"/>
      <c r="J8" s="18"/>
      <c r="K8" s="18"/>
      <c r="L8" s="18"/>
      <c r="M8" s="18"/>
      <c r="N8" s="18"/>
      <c r="O8" s="56"/>
      <c r="P8" s="56"/>
      <c r="Q8" s="56"/>
      <c r="R8" s="56"/>
      <c r="S8" s="473" t="s">
        <v>95</v>
      </c>
      <c r="T8" s="474"/>
      <c r="U8" s="474"/>
      <c r="V8" s="474"/>
      <c r="W8" s="474"/>
      <c r="X8" s="474"/>
      <c r="Y8" s="474"/>
      <c r="Z8" s="474"/>
      <c r="AA8" s="474"/>
      <c r="AB8" s="475"/>
      <c r="AD8" s="17"/>
      <c r="AE8" s="32"/>
      <c r="AF8" s="56" t="s">
        <v>78</v>
      </c>
      <c r="AG8" s="18"/>
      <c r="AH8" s="18"/>
      <c r="AI8" s="18"/>
      <c r="AJ8" s="18"/>
      <c r="AK8" s="18"/>
      <c r="AL8" s="18"/>
      <c r="AM8" s="18"/>
      <c r="AN8" s="18"/>
      <c r="AO8" s="18"/>
      <c r="AP8" s="18"/>
      <c r="AQ8" s="56"/>
      <c r="AR8" s="56"/>
      <c r="AS8" s="56"/>
      <c r="AT8" s="56"/>
      <c r="AU8" s="473" t="s">
        <v>95</v>
      </c>
      <c r="AV8" s="474"/>
      <c r="AW8" s="474"/>
      <c r="AX8" s="474"/>
      <c r="AY8" s="474"/>
      <c r="AZ8" s="474"/>
      <c r="BA8" s="474"/>
      <c r="BB8" s="474"/>
      <c r="BC8" s="474"/>
      <c r="BD8" s="475"/>
      <c r="BF8" s="1" t="b">
        <v>1</v>
      </c>
      <c r="BG8" s="1" t="str">
        <f>IF(BF8=TRUE,"〇","×")</f>
        <v>〇</v>
      </c>
      <c r="BH8" s="1" t="b">
        <v>1</v>
      </c>
      <c r="BI8" s="1" t="str">
        <f t="shared" si="1"/>
        <v>〇</v>
      </c>
    </row>
    <row r="9" spans="1:65" ht="18.75" customHeight="1" x14ac:dyDescent="0.2">
      <c r="B9" s="17"/>
      <c r="C9" s="32"/>
      <c r="D9" s="56" t="s">
        <v>79</v>
      </c>
      <c r="E9" s="18"/>
      <c r="F9" s="18"/>
      <c r="G9" s="18"/>
      <c r="H9" s="18"/>
      <c r="I9" s="18"/>
      <c r="J9" s="18"/>
      <c r="K9" s="18"/>
      <c r="L9" s="18"/>
      <c r="M9" s="18"/>
      <c r="N9" s="18"/>
      <c r="O9" s="18"/>
      <c r="P9" s="56"/>
      <c r="Q9" s="56"/>
      <c r="R9" s="56"/>
      <c r="S9" s="473" t="s">
        <v>95</v>
      </c>
      <c r="T9" s="474"/>
      <c r="U9" s="474"/>
      <c r="V9" s="474"/>
      <c r="W9" s="474"/>
      <c r="X9" s="474"/>
      <c r="Y9" s="474"/>
      <c r="Z9" s="474"/>
      <c r="AA9" s="474"/>
      <c r="AB9" s="475"/>
      <c r="AD9" s="17"/>
      <c r="AE9" s="32"/>
      <c r="AF9" s="56" t="s">
        <v>79</v>
      </c>
      <c r="AG9" s="18"/>
      <c r="AH9" s="18"/>
      <c r="AI9" s="18"/>
      <c r="AJ9" s="18"/>
      <c r="AK9" s="18"/>
      <c r="AL9" s="18"/>
      <c r="AM9" s="18"/>
      <c r="AN9" s="18"/>
      <c r="AO9" s="18"/>
      <c r="AP9" s="18"/>
      <c r="AQ9" s="18"/>
      <c r="AR9" s="56"/>
      <c r="AS9" s="56"/>
      <c r="AT9" s="56"/>
      <c r="AU9" s="473" t="s">
        <v>95</v>
      </c>
      <c r="AV9" s="474"/>
      <c r="AW9" s="474"/>
      <c r="AX9" s="474"/>
      <c r="AY9" s="474"/>
      <c r="AZ9" s="474"/>
      <c r="BA9" s="474"/>
      <c r="BB9" s="474"/>
      <c r="BC9" s="474"/>
      <c r="BD9" s="475"/>
      <c r="BF9" s="1" t="b">
        <v>1</v>
      </c>
      <c r="BG9" s="1" t="str">
        <f t="shared" ref="BG9:BG11" si="2">IF(BF9=TRUE,"〇","×")</f>
        <v>〇</v>
      </c>
      <c r="BH9" s="1" t="b">
        <v>1</v>
      </c>
      <c r="BI9" s="1" t="str">
        <f t="shared" si="1"/>
        <v>〇</v>
      </c>
    </row>
    <row r="10" spans="1:65" ht="18.75" customHeight="1" x14ac:dyDescent="0.2">
      <c r="B10" s="17"/>
      <c r="C10" s="32"/>
      <c r="D10" s="56" t="s">
        <v>80</v>
      </c>
      <c r="E10" s="18"/>
      <c r="F10" s="18"/>
      <c r="G10" s="18"/>
      <c r="H10" s="18"/>
      <c r="I10" s="18"/>
      <c r="J10" s="18"/>
      <c r="K10" s="56"/>
      <c r="L10" s="56"/>
      <c r="M10" s="56"/>
      <c r="N10" s="56"/>
      <c r="O10" s="56"/>
      <c r="P10" s="56"/>
      <c r="Q10" s="56"/>
      <c r="R10" s="56"/>
      <c r="S10" s="473" t="s">
        <v>95</v>
      </c>
      <c r="T10" s="474"/>
      <c r="U10" s="474"/>
      <c r="V10" s="474"/>
      <c r="W10" s="474"/>
      <c r="X10" s="474"/>
      <c r="Y10" s="474"/>
      <c r="Z10" s="474"/>
      <c r="AA10" s="474"/>
      <c r="AB10" s="475"/>
      <c r="AD10" s="17"/>
      <c r="AE10" s="32"/>
      <c r="AF10" s="56" t="s">
        <v>80</v>
      </c>
      <c r="AG10" s="18"/>
      <c r="AH10" s="18"/>
      <c r="AI10" s="18"/>
      <c r="AJ10" s="18"/>
      <c r="AK10" s="18"/>
      <c r="AL10" s="18"/>
      <c r="AM10" s="56"/>
      <c r="AN10" s="56"/>
      <c r="AO10" s="56"/>
      <c r="AP10" s="56"/>
      <c r="AQ10" s="56"/>
      <c r="AR10" s="56"/>
      <c r="AS10" s="56"/>
      <c r="AT10" s="56"/>
      <c r="AU10" s="473" t="s">
        <v>95</v>
      </c>
      <c r="AV10" s="474"/>
      <c r="AW10" s="474"/>
      <c r="AX10" s="474"/>
      <c r="AY10" s="474"/>
      <c r="AZ10" s="474"/>
      <c r="BA10" s="474"/>
      <c r="BB10" s="474"/>
      <c r="BC10" s="474"/>
      <c r="BD10" s="475"/>
      <c r="BF10" s="1" t="b">
        <v>1</v>
      </c>
      <c r="BG10" s="1" t="str">
        <f t="shared" si="2"/>
        <v>〇</v>
      </c>
      <c r="BH10" s="1" t="b">
        <v>1</v>
      </c>
      <c r="BI10" s="1" t="str">
        <f t="shared" si="1"/>
        <v>〇</v>
      </c>
    </row>
    <row r="11" spans="1:65" ht="18.75" customHeight="1" x14ac:dyDescent="0.2">
      <c r="B11" s="17"/>
      <c r="C11" s="32"/>
      <c r="D11" s="56" t="s">
        <v>81</v>
      </c>
      <c r="E11" s="18"/>
      <c r="F11" s="18"/>
      <c r="G11" s="18"/>
      <c r="H11" s="18"/>
      <c r="I11" s="18"/>
      <c r="J11" s="18"/>
      <c r="K11" s="18"/>
      <c r="L11" s="18"/>
      <c r="M11" s="18"/>
      <c r="N11" s="18"/>
      <c r="O11" s="18"/>
      <c r="P11" s="18"/>
      <c r="Q11" s="56"/>
      <c r="R11" s="56"/>
      <c r="S11" s="473" t="s">
        <v>95</v>
      </c>
      <c r="T11" s="474"/>
      <c r="U11" s="474"/>
      <c r="V11" s="474"/>
      <c r="W11" s="474"/>
      <c r="X11" s="474"/>
      <c r="Y11" s="474"/>
      <c r="Z11" s="474"/>
      <c r="AA11" s="474"/>
      <c r="AB11" s="475"/>
      <c r="AD11" s="17"/>
      <c r="AE11" s="32"/>
      <c r="AF11" s="56" t="s">
        <v>81</v>
      </c>
      <c r="AG11" s="18"/>
      <c r="AH11" s="18"/>
      <c r="AI11" s="18"/>
      <c r="AJ11" s="18"/>
      <c r="AK11" s="18"/>
      <c r="AL11" s="18"/>
      <c r="AM11" s="18"/>
      <c r="AN11" s="18"/>
      <c r="AO11" s="18"/>
      <c r="AP11" s="18"/>
      <c r="AQ11" s="18"/>
      <c r="AR11" s="18"/>
      <c r="AS11" s="56"/>
      <c r="AT11" s="56"/>
      <c r="AU11" s="473" t="s">
        <v>95</v>
      </c>
      <c r="AV11" s="474"/>
      <c r="AW11" s="474"/>
      <c r="AX11" s="474"/>
      <c r="AY11" s="474"/>
      <c r="AZ11" s="474"/>
      <c r="BA11" s="474"/>
      <c r="BB11" s="474"/>
      <c r="BC11" s="474"/>
      <c r="BD11" s="475"/>
      <c r="BF11" s="1" t="b">
        <v>1</v>
      </c>
      <c r="BG11" s="1" t="str">
        <f t="shared" si="2"/>
        <v>〇</v>
      </c>
      <c r="BH11" s="1" t="b">
        <v>1</v>
      </c>
      <c r="BI11" s="1" t="str">
        <f t="shared" si="1"/>
        <v>〇</v>
      </c>
    </row>
    <row r="12" spans="1:65" ht="18.75" customHeight="1" x14ac:dyDescent="0.2">
      <c r="B12" s="640"/>
      <c r="C12" s="638"/>
      <c r="D12" s="642" t="s">
        <v>164</v>
      </c>
      <c r="E12" s="642"/>
      <c r="F12" s="642"/>
      <c r="G12" s="642"/>
      <c r="H12" s="642"/>
      <c r="I12" s="642"/>
      <c r="J12" s="642"/>
      <c r="K12" s="642"/>
      <c r="L12" s="642"/>
      <c r="M12" s="642"/>
      <c r="N12" s="642"/>
      <c r="O12" s="642"/>
      <c r="P12" s="642"/>
      <c r="Q12" s="642"/>
      <c r="R12" s="643"/>
      <c r="S12" s="484" t="s">
        <v>95</v>
      </c>
      <c r="T12" s="485"/>
      <c r="U12" s="485"/>
      <c r="V12" s="485"/>
      <c r="W12" s="485"/>
      <c r="X12" s="485"/>
      <c r="Y12" s="485"/>
      <c r="Z12" s="485"/>
      <c r="AA12" s="485"/>
      <c r="AB12" s="486"/>
      <c r="AD12" s="640"/>
      <c r="AE12" s="638"/>
      <c r="AF12" s="642" t="s">
        <v>164</v>
      </c>
      <c r="AG12" s="642"/>
      <c r="AH12" s="642"/>
      <c r="AI12" s="642"/>
      <c r="AJ12" s="642"/>
      <c r="AK12" s="642"/>
      <c r="AL12" s="642"/>
      <c r="AM12" s="642"/>
      <c r="AN12" s="642"/>
      <c r="AO12" s="642"/>
      <c r="AP12" s="642"/>
      <c r="AQ12" s="642"/>
      <c r="AR12" s="642"/>
      <c r="AS12" s="642"/>
      <c r="AT12" s="643"/>
      <c r="AU12" s="484" t="s">
        <v>95</v>
      </c>
      <c r="AV12" s="485"/>
      <c r="AW12" s="485"/>
      <c r="AX12" s="485"/>
      <c r="AY12" s="485"/>
      <c r="AZ12" s="485"/>
      <c r="BA12" s="485"/>
      <c r="BB12" s="485"/>
      <c r="BC12" s="485"/>
      <c r="BD12" s="486"/>
      <c r="BF12" s="1" t="b">
        <v>0</v>
      </c>
      <c r="BG12" s="1" t="str">
        <f>IF(BF12=TRUE,"〇","×")</f>
        <v>×</v>
      </c>
      <c r="BH12" s="1" t="b">
        <v>0</v>
      </c>
      <c r="BI12" s="1" t="str">
        <f t="shared" si="1"/>
        <v>×</v>
      </c>
    </row>
    <row r="13" spans="1:65" ht="10.8" customHeight="1" x14ac:dyDescent="0.2">
      <c r="B13" s="641"/>
      <c r="C13" s="639"/>
      <c r="D13" s="644"/>
      <c r="E13" s="644"/>
      <c r="F13" s="644"/>
      <c r="G13" s="644"/>
      <c r="H13" s="644"/>
      <c r="I13" s="644"/>
      <c r="J13" s="644"/>
      <c r="K13" s="644"/>
      <c r="L13" s="644"/>
      <c r="M13" s="644"/>
      <c r="N13" s="644"/>
      <c r="O13" s="644"/>
      <c r="P13" s="644"/>
      <c r="Q13" s="644"/>
      <c r="R13" s="645"/>
      <c r="S13" s="487"/>
      <c r="T13" s="488"/>
      <c r="U13" s="488"/>
      <c r="V13" s="488"/>
      <c r="W13" s="488"/>
      <c r="X13" s="488"/>
      <c r="Y13" s="488"/>
      <c r="Z13" s="488"/>
      <c r="AA13" s="488"/>
      <c r="AB13" s="489"/>
      <c r="AD13" s="641"/>
      <c r="AE13" s="639"/>
      <c r="AF13" s="644"/>
      <c r="AG13" s="644"/>
      <c r="AH13" s="644"/>
      <c r="AI13" s="644"/>
      <c r="AJ13" s="644"/>
      <c r="AK13" s="644"/>
      <c r="AL13" s="644"/>
      <c r="AM13" s="644"/>
      <c r="AN13" s="644"/>
      <c r="AO13" s="644"/>
      <c r="AP13" s="644"/>
      <c r="AQ13" s="644"/>
      <c r="AR13" s="644"/>
      <c r="AS13" s="644"/>
      <c r="AT13" s="645"/>
      <c r="AU13" s="487"/>
      <c r="AV13" s="488"/>
      <c r="AW13" s="488"/>
      <c r="AX13" s="488"/>
      <c r="AY13" s="488"/>
      <c r="AZ13" s="488"/>
      <c r="BA13" s="488"/>
      <c r="BB13" s="488"/>
      <c r="BC13" s="488"/>
      <c r="BD13" s="489"/>
    </row>
    <row r="14" spans="1:65" ht="18.600000000000001" customHeight="1" x14ac:dyDescent="0.2">
      <c r="B14" s="188"/>
      <c r="C14" s="186"/>
      <c r="D14" s="199" t="s">
        <v>204</v>
      </c>
      <c r="E14" s="189"/>
      <c r="F14" s="189"/>
      <c r="G14" s="189"/>
      <c r="H14" s="189"/>
      <c r="I14" s="189"/>
      <c r="J14" s="189"/>
      <c r="K14" s="189"/>
      <c r="L14" s="189"/>
      <c r="M14" s="189"/>
      <c r="N14" s="189"/>
      <c r="O14" s="189"/>
      <c r="P14" s="189"/>
      <c r="Q14" s="189"/>
      <c r="R14" s="189"/>
      <c r="S14" s="473" t="s">
        <v>95</v>
      </c>
      <c r="T14" s="474"/>
      <c r="U14" s="474"/>
      <c r="V14" s="474"/>
      <c r="W14" s="474"/>
      <c r="X14" s="474"/>
      <c r="Y14" s="474"/>
      <c r="Z14" s="474"/>
      <c r="AA14" s="474"/>
      <c r="AB14" s="475"/>
      <c r="AD14" s="188"/>
      <c r="AE14" s="186"/>
      <c r="AF14" s="199" t="s">
        <v>204</v>
      </c>
      <c r="AG14" s="189"/>
      <c r="AH14" s="189"/>
      <c r="AI14" s="189"/>
      <c r="AJ14" s="189"/>
      <c r="AK14" s="189"/>
      <c r="AL14" s="189"/>
      <c r="AM14" s="189"/>
      <c r="AN14" s="189"/>
      <c r="AO14" s="189"/>
      <c r="AP14" s="189"/>
      <c r="AQ14" s="189"/>
      <c r="AR14" s="189"/>
      <c r="AS14" s="189"/>
      <c r="AT14" s="189"/>
      <c r="AU14" s="473" t="s">
        <v>95</v>
      </c>
      <c r="AV14" s="474"/>
      <c r="AW14" s="474"/>
      <c r="AX14" s="474"/>
      <c r="AY14" s="474"/>
      <c r="AZ14" s="474"/>
      <c r="BA14" s="474"/>
      <c r="BB14" s="474"/>
      <c r="BC14" s="474"/>
      <c r="BD14" s="475"/>
      <c r="BF14" s="1" t="b">
        <v>0</v>
      </c>
      <c r="BG14" s="1" t="str">
        <f t="shared" ref="BG14" si="3">IF(BF14=TRUE,"〇","×")</f>
        <v>×</v>
      </c>
      <c r="BH14" s="1" t="b">
        <v>0</v>
      </c>
      <c r="BI14" s="1" t="str">
        <f t="shared" si="1"/>
        <v>×</v>
      </c>
    </row>
    <row r="15" spans="1:65" ht="18.75" customHeight="1" x14ac:dyDescent="0.2">
      <c r="B15" s="201" t="s">
        <v>20</v>
      </c>
      <c r="C15" s="202" t="s">
        <v>25</v>
      </c>
      <c r="D15" s="66"/>
      <c r="E15" s="66"/>
      <c r="F15" s="66"/>
      <c r="G15" s="27"/>
      <c r="H15" s="27"/>
      <c r="I15" s="27"/>
      <c r="J15" s="27"/>
      <c r="K15" s="27"/>
      <c r="L15" s="27"/>
      <c r="M15" s="27"/>
      <c r="N15" s="27"/>
      <c r="O15" s="27"/>
      <c r="P15" s="27"/>
      <c r="Q15" s="27"/>
      <c r="R15" s="27"/>
      <c r="S15" s="635" t="s">
        <v>31</v>
      </c>
      <c r="T15" s="636"/>
      <c r="U15" s="636"/>
      <c r="V15" s="636"/>
      <c r="W15" s="636"/>
      <c r="X15" s="636"/>
      <c r="Y15" s="636"/>
      <c r="Z15" s="636"/>
      <c r="AA15" s="636"/>
      <c r="AB15" s="637"/>
      <c r="AD15" s="201" t="s">
        <v>20</v>
      </c>
      <c r="AE15" s="202" t="s">
        <v>25</v>
      </c>
      <c r="AF15" s="66"/>
      <c r="AG15" s="66"/>
      <c r="AH15" s="66"/>
      <c r="AI15" s="27"/>
      <c r="AJ15" s="27"/>
      <c r="AK15" s="27"/>
      <c r="AL15" s="27"/>
      <c r="AM15" s="27"/>
      <c r="AN15" s="27"/>
      <c r="AO15" s="27"/>
      <c r="AP15" s="27"/>
      <c r="AQ15" s="27"/>
      <c r="AR15" s="27"/>
      <c r="AS15" s="27"/>
      <c r="AT15" s="27"/>
      <c r="AU15" s="635" t="s">
        <v>31</v>
      </c>
      <c r="AV15" s="636"/>
      <c r="AW15" s="636"/>
      <c r="AX15" s="636"/>
      <c r="AY15" s="636"/>
      <c r="AZ15" s="636"/>
      <c r="BA15" s="636"/>
      <c r="BB15" s="636"/>
      <c r="BC15" s="636"/>
      <c r="BD15" s="637"/>
    </row>
    <row r="16" spans="1:65" ht="18.75" customHeight="1" x14ac:dyDescent="0.2">
      <c r="B16" s="17"/>
      <c r="C16" s="32"/>
      <c r="D16" s="56" t="s">
        <v>232</v>
      </c>
      <c r="E16" s="18"/>
      <c r="F16" s="18"/>
      <c r="G16" s="18"/>
      <c r="H16" s="18"/>
      <c r="I16" s="18"/>
      <c r="J16" s="18"/>
      <c r="K16" s="18"/>
      <c r="L16" s="18"/>
      <c r="M16" s="18"/>
      <c r="N16" s="18"/>
      <c r="O16" s="56"/>
      <c r="P16" s="56"/>
      <c r="Q16" s="56"/>
      <c r="R16" s="56"/>
      <c r="S16" s="473" t="s">
        <v>95</v>
      </c>
      <c r="T16" s="474"/>
      <c r="U16" s="474"/>
      <c r="V16" s="474"/>
      <c r="W16" s="474"/>
      <c r="X16" s="474"/>
      <c r="Y16" s="474"/>
      <c r="Z16" s="474"/>
      <c r="AA16" s="474"/>
      <c r="AB16" s="475"/>
      <c r="AD16" s="17"/>
      <c r="AE16" s="32"/>
      <c r="AF16" s="56" t="s">
        <v>232</v>
      </c>
      <c r="AG16" s="18"/>
      <c r="AH16" s="18"/>
      <c r="AI16" s="18"/>
      <c r="AJ16" s="18"/>
      <c r="AK16" s="18"/>
      <c r="AL16" s="18"/>
      <c r="AM16" s="18"/>
      <c r="AN16" s="18"/>
      <c r="AO16" s="18"/>
      <c r="AP16" s="18"/>
      <c r="AQ16" s="56"/>
      <c r="AR16" s="56"/>
      <c r="AS16" s="56"/>
      <c r="AT16" s="56"/>
      <c r="AU16" s="473" t="s">
        <v>95</v>
      </c>
      <c r="AV16" s="474"/>
      <c r="AW16" s="474"/>
      <c r="AX16" s="474"/>
      <c r="AY16" s="474"/>
      <c r="AZ16" s="474"/>
      <c r="BA16" s="474"/>
      <c r="BB16" s="474"/>
      <c r="BC16" s="474"/>
      <c r="BD16" s="475"/>
      <c r="BF16" s="1" t="b">
        <v>0</v>
      </c>
      <c r="BG16" s="1" t="str">
        <f>IF(BF16=TRUE,"〇","×")</f>
        <v>×</v>
      </c>
      <c r="BH16" s="1" t="b">
        <v>0</v>
      </c>
      <c r="BI16" s="1" t="str">
        <f t="shared" si="1"/>
        <v>×</v>
      </c>
    </row>
    <row r="17" spans="2:61" ht="18.75" customHeight="1" x14ac:dyDescent="0.2">
      <c r="B17" s="187"/>
      <c r="C17" s="185"/>
      <c r="D17" s="141" t="s">
        <v>165</v>
      </c>
      <c r="E17" s="203"/>
      <c r="F17" s="203"/>
      <c r="G17" s="203"/>
      <c r="H17" s="203"/>
      <c r="I17" s="203"/>
      <c r="J17" s="203"/>
      <c r="K17" s="203"/>
      <c r="L17" s="203"/>
      <c r="M17" s="203"/>
      <c r="N17" s="203"/>
      <c r="O17" s="203"/>
      <c r="P17" s="203"/>
      <c r="Q17" s="203"/>
      <c r="R17" s="204"/>
      <c r="S17" s="484" t="s">
        <v>95</v>
      </c>
      <c r="T17" s="485"/>
      <c r="U17" s="485"/>
      <c r="V17" s="485"/>
      <c r="W17" s="485"/>
      <c r="X17" s="485"/>
      <c r="Y17" s="485"/>
      <c r="Z17" s="485"/>
      <c r="AA17" s="485"/>
      <c r="AB17" s="486"/>
      <c r="AD17" s="187"/>
      <c r="AE17" s="185"/>
      <c r="AF17" s="141" t="s">
        <v>165</v>
      </c>
      <c r="AG17" s="141"/>
      <c r="AH17" s="141"/>
      <c r="AI17" s="141"/>
      <c r="AJ17" s="141"/>
      <c r="AK17" s="141"/>
      <c r="AL17" s="141"/>
      <c r="AM17" s="141"/>
      <c r="AN17" s="141"/>
      <c r="AO17" s="141"/>
      <c r="AP17" s="141"/>
      <c r="AQ17" s="141"/>
      <c r="AR17" s="141"/>
      <c r="AS17" s="141"/>
      <c r="AT17" s="146"/>
      <c r="AU17" s="484" t="s">
        <v>95</v>
      </c>
      <c r="AV17" s="485"/>
      <c r="AW17" s="485"/>
      <c r="AX17" s="485"/>
      <c r="AY17" s="485"/>
      <c r="AZ17" s="485"/>
      <c r="BA17" s="485"/>
      <c r="BB17" s="485"/>
      <c r="BC17" s="485"/>
      <c r="BD17" s="486"/>
      <c r="BF17" s="1" t="b">
        <v>0</v>
      </c>
      <c r="BG17" s="1" t="str">
        <f t="shared" ref="BG17" si="4">IF(BF17=TRUE,"〇","×")</f>
        <v>×</v>
      </c>
      <c r="BH17" s="1" t="b">
        <v>0</v>
      </c>
      <c r="BI17" s="1" t="str">
        <f t="shared" si="1"/>
        <v>×</v>
      </c>
    </row>
    <row r="18" spans="2:61" ht="18.75" customHeight="1" x14ac:dyDescent="0.2">
      <c r="B18" s="253" t="s">
        <v>240</v>
      </c>
      <c r="C18" s="184"/>
      <c r="D18" s="2"/>
      <c r="E18" s="2"/>
      <c r="F18" s="2"/>
      <c r="G18" s="2"/>
      <c r="H18" s="2"/>
      <c r="I18" s="2"/>
      <c r="J18" s="2"/>
      <c r="K18" s="2"/>
      <c r="L18" s="2"/>
      <c r="M18" s="2"/>
      <c r="N18" s="2"/>
      <c r="O18" s="2"/>
      <c r="P18" s="2"/>
      <c r="Q18" s="2"/>
      <c r="R18" s="2"/>
      <c r="S18" s="492" t="s">
        <v>31</v>
      </c>
      <c r="T18" s="493"/>
      <c r="U18" s="493"/>
      <c r="V18" s="493"/>
      <c r="W18" s="493"/>
      <c r="X18" s="493"/>
      <c r="Y18" s="493"/>
      <c r="Z18" s="493"/>
      <c r="AA18" s="493"/>
      <c r="AB18" s="494"/>
      <c r="AD18" s="253" t="s">
        <v>240</v>
      </c>
      <c r="AE18" s="184"/>
      <c r="AF18" s="2"/>
      <c r="AG18" s="2"/>
      <c r="AH18" s="2"/>
      <c r="AI18" s="2"/>
      <c r="AJ18" s="2"/>
      <c r="AK18" s="2"/>
      <c r="AL18" s="2"/>
      <c r="AM18" s="2"/>
      <c r="AN18" s="2"/>
      <c r="AO18" s="2"/>
      <c r="AP18" s="2"/>
      <c r="AQ18" s="2"/>
      <c r="AR18" s="2"/>
      <c r="AS18" s="2"/>
      <c r="AT18" s="2"/>
      <c r="AU18" s="492" t="s">
        <v>31</v>
      </c>
      <c r="AV18" s="493"/>
      <c r="AW18" s="493"/>
      <c r="AX18" s="493"/>
      <c r="AY18" s="493"/>
      <c r="AZ18" s="493"/>
      <c r="BA18" s="493"/>
      <c r="BB18" s="493"/>
      <c r="BC18" s="493"/>
      <c r="BD18" s="494"/>
    </row>
    <row r="19" spans="2:61" ht="18.75" customHeight="1" x14ac:dyDescent="0.2">
      <c r="B19" s="24"/>
      <c r="C19" s="34"/>
      <c r="D19" s="64" t="s">
        <v>24</v>
      </c>
      <c r="E19" s="25"/>
      <c r="F19" s="25"/>
      <c r="G19" s="499"/>
      <c r="H19" s="499"/>
      <c r="I19" s="499"/>
      <c r="J19" s="499"/>
      <c r="K19" s="499"/>
      <c r="L19" s="499"/>
      <c r="M19" s="499"/>
      <c r="N19" s="499"/>
      <c r="O19" s="499"/>
      <c r="P19" s="499"/>
      <c r="Q19" s="499"/>
      <c r="R19" s="500"/>
      <c r="S19" s="484" t="s">
        <v>95</v>
      </c>
      <c r="T19" s="485"/>
      <c r="U19" s="485"/>
      <c r="V19" s="485"/>
      <c r="W19" s="485"/>
      <c r="X19" s="485"/>
      <c r="Y19" s="485"/>
      <c r="Z19" s="485"/>
      <c r="AA19" s="485"/>
      <c r="AB19" s="486"/>
      <c r="AD19" s="24"/>
      <c r="AE19" s="34"/>
      <c r="AF19" s="64" t="s">
        <v>24</v>
      </c>
      <c r="AG19" s="25"/>
      <c r="AH19" s="25"/>
      <c r="AI19" s="499"/>
      <c r="AJ19" s="499"/>
      <c r="AK19" s="499"/>
      <c r="AL19" s="499"/>
      <c r="AM19" s="499"/>
      <c r="AN19" s="499"/>
      <c r="AO19" s="499"/>
      <c r="AP19" s="499"/>
      <c r="AQ19" s="499"/>
      <c r="AR19" s="499"/>
      <c r="AS19" s="499"/>
      <c r="AT19" s="500"/>
      <c r="AU19" s="484" t="s">
        <v>95</v>
      </c>
      <c r="AV19" s="485"/>
      <c r="AW19" s="485"/>
      <c r="AX19" s="485"/>
      <c r="AY19" s="485"/>
      <c r="AZ19" s="485"/>
      <c r="BA19" s="485"/>
      <c r="BB19" s="485"/>
      <c r="BC19" s="485"/>
      <c r="BD19" s="486"/>
      <c r="BF19" s="1" t="b">
        <v>0</v>
      </c>
      <c r="BG19" s="1" t="str">
        <f>IF(BF19=TRUE,"〇","×")</f>
        <v>×</v>
      </c>
      <c r="BH19" s="1" t="b">
        <v>0</v>
      </c>
      <c r="BI19" s="1" t="str">
        <f t="shared" si="1"/>
        <v>×</v>
      </c>
    </row>
    <row r="20" spans="2:61" ht="18.75" customHeight="1" x14ac:dyDescent="0.2">
      <c r="B20" s="26"/>
      <c r="C20" s="27"/>
      <c r="D20" s="66"/>
      <c r="E20" s="27"/>
      <c r="F20" s="27"/>
      <c r="G20" s="501"/>
      <c r="H20" s="501"/>
      <c r="I20" s="501"/>
      <c r="J20" s="501"/>
      <c r="K20" s="501"/>
      <c r="L20" s="501"/>
      <c r="M20" s="501"/>
      <c r="N20" s="501"/>
      <c r="O20" s="501"/>
      <c r="P20" s="501"/>
      <c r="Q20" s="501"/>
      <c r="R20" s="502"/>
      <c r="S20" s="487"/>
      <c r="T20" s="488"/>
      <c r="U20" s="488"/>
      <c r="V20" s="488"/>
      <c r="W20" s="488"/>
      <c r="X20" s="488"/>
      <c r="Y20" s="488"/>
      <c r="Z20" s="488"/>
      <c r="AA20" s="488"/>
      <c r="AB20" s="489"/>
      <c r="AD20" s="26"/>
      <c r="AE20" s="27"/>
      <c r="AF20" s="66"/>
      <c r="AG20" s="27"/>
      <c r="AH20" s="27"/>
      <c r="AI20" s="501"/>
      <c r="AJ20" s="501"/>
      <c r="AK20" s="501"/>
      <c r="AL20" s="501"/>
      <c r="AM20" s="501"/>
      <c r="AN20" s="501"/>
      <c r="AO20" s="501"/>
      <c r="AP20" s="501"/>
      <c r="AQ20" s="501"/>
      <c r="AR20" s="501"/>
      <c r="AS20" s="501"/>
      <c r="AT20" s="502"/>
      <c r="AU20" s="487"/>
      <c r="AV20" s="488"/>
      <c r="AW20" s="488"/>
      <c r="AX20" s="488"/>
      <c r="AY20" s="488"/>
      <c r="AZ20" s="488"/>
      <c r="BA20" s="488"/>
      <c r="BB20" s="488"/>
      <c r="BC20" s="488"/>
      <c r="BD20" s="489"/>
    </row>
    <row r="21" spans="2:61" ht="18.75" customHeight="1" x14ac:dyDescent="0.2">
      <c r="B21" s="24"/>
      <c r="C21" s="34"/>
      <c r="D21" s="64" t="s">
        <v>24</v>
      </c>
      <c r="E21" s="25"/>
      <c r="F21" s="25"/>
      <c r="G21" s="646"/>
      <c r="H21" s="646"/>
      <c r="I21" s="646"/>
      <c r="J21" s="646"/>
      <c r="K21" s="646"/>
      <c r="L21" s="646"/>
      <c r="M21" s="646"/>
      <c r="N21" s="646"/>
      <c r="O21" s="646"/>
      <c r="P21" s="646"/>
      <c r="Q21" s="646"/>
      <c r="R21" s="647"/>
      <c r="S21" s="484" t="s">
        <v>95</v>
      </c>
      <c r="T21" s="485"/>
      <c r="U21" s="485"/>
      <c r="V21" s="485"/>
      <c r="W21" s="485"/>
      <c r="X21" s="485"/>
      <c r="Y21" s="485"/>
      <c r="Z21" s="485"/>
      <c r="AA21" s="485"/>
      <c r="AB21" s="486"/>
      <c r="AD21" s="24"/>
      <c r="AE21" s="34"/>
      <c r="AF21" s="64" t="s">
        <v>24</v>
      </c>
      <c r="AG21" s="25"/>
      <c r="AH21" s="25"/>
      <c r="AI21" s="646"/>
      <c r="AJ21" s="646"/>
      <c r="AK21" s="646"/>
      <c r="AL21" s="646"/>
      <c r="AM21" s="646"/>
      <c r="AN21" s="646"/>
      <c r="AO21" s="646"/>
      <c r="AP21" s="646"/>
      <c r="AQ21" s="646"/>
      <c r="AR21" s="646"/>
      <c r="AS21" s="646"/>
      <c r="AT21" s="647"/>
      <c r="AU21" s="484" t="s">
        <v>95</v>
      </c>
      <c r="AV21" s="485"/>
      <c r="AW21" s="485"/>
      <c r="AX21" s="485"/>
      <c r="AY21" s="485"/>
      <c r="AZ21" s="485"/>
      <c r="BA21" s="485"/>
      <c r="BB21" s="485"/>
      <c r="BC21" s="485"/>
      <c r="BD21" s="486"/>
      <c r="BF21" s="1" t="b">
        <v>0</v>
      </c>
      <c r="BG21" s="1" t="str">
        <f>IF(BF21=TRUE,"〇","×")</f>
        <v>×</v>
      </c>
      <c r="BH21" s="1" t="b">
        <v>0</v>
      </c>
      <c r="BI21" s="1" t="str">
        <f t="shared" si="1"/>
        <v>×</v>
      </c>
    </row>
    <row r="22" spans="2:61" ht="18.75" customHeight="1" x14ac:dyDescent="0.2">
      <c r="B22" s="26"/>
      <c r="C22" s="27"/>
      <c r="D22" s="66"/>
      <c r="E22" s="27"/>
      <c r="F22" s="27"/>
      <c r="G22" s="648"/>
      <c r="H22" s="648"/>
      <c r="I22" s="648"/>
      <c r="J22" s="648"/>
      <c r="K22" s="648"/>
      <c r="L22" s="648"/>
      <c r="M22" s="648"/>
      <c r="N22" s="648"/>
      <c r="O22" s="648"/>
      <c r="P22" s="648"/>
      <c r="Q22" s="648"/>
      <c r="R22" s="649"/>
      <c r="S22" s="487"/>
      <c r="T22" s="488"/>
      <c r="U22" s="488"/>
      <c r="V22" s="488"/>
      <c r="W22" s="488"/>
      <c r="X22" s="488"/>
      <c r="Y22" s="488"/>
      <c r="Z22" s="488"/>
      <c r="AA22" s="488"/>
      <c r="AB22" s="489"/>
      <c r="AD22" s="26"/>
      <c r="AE22" s="27"/>
      <c r="AF22" s="66"/>
      <c r="AG22" s="27"/>
      <c r="AH22" s="27"/>
      <c r="AI22" s="648"/>
      <c r="AJ22" s="648"/>
      <c r="AK22" s="648"/>
      <c r="AL22" s="648"/>
      <c r="AM22" s="648"/>
      <c r="AN22" s="648"/>
      <c r="AO22" s="648"/>
      <c r="AP22" s="648"/>
      <c r="AQ22" s="648"/>
      <c r="AR22" s="648"/>
      <c r="AS22" s="648"/>
      <c r="AT22" s="649"/>
      <c r="AU22" s="487"/>
      <c r="AV22" s="488"/>
      <c r="AW22" s="488"/>
      <c r="AX22" s="488"/>
      <c r="AY22" s="488"/>
      <c r="AZ22" s="488"/>
      <c r="BA22" s="488"/>
      <c r="BB22" s="488"/>
      <c r="BC22" s="488"/>
      <c r="BD22" s="489"/>
    </row>
    <row r="23" spans="2:61" ht="18.75" customHeight="1" x14ac:dyDescent="0.2">
      <c r="B23" s="4"/>
      <c r="C23" s="35"/>
      <c r="D23" s="41" t="s">
        <v>24</v>
      </c>
      <c r="E23" s="5"/>
      <c r="F23" s="5"/>
      <c r="G23" s="646"/>
      <c r="H23" s="646"/>
      <c r="I23" s="646"/>
      <c r="J23" s="646"/>
      <c r="K23" s="646"/>
      <c r="L23" s="646"/>
      <c r="M23" s="646"/>
      <c r="N23" s="646"/>
      <c r="O23" s="646"/>
      <c r="P23" s="646"/>
      <c r="Q23" s="646"/>
      <c r="R23" s="647"/>
      <c r="S23" s="505" t="s">
        <v>95</v>
      </c>
      <c r="T23" s="506"/>
      <c r="U23" s="506"/>
      <c r="V23" s="506"/>
      <c r="W23" s="506"/>
      <c r="X23" s="506"/>
      <c r="Y23" s="506"/>
      <c r="Z23" s="506"/>
      <c r="AA23" s="506"/>
      <c r="AB23" s="507"/>
      <c r="AD23" s="4"/>
      <c r="AE23" s="35"/>
      <c r="AF23" s="41" t="s">
        <v>24</v>
      </c>
      <c r="AG23" s="5"/>
      <c r="AH23" s="5"/>
      <c r="AI23" s="646"/>
      <c r="AJ23" s="646"/>
      <c r="AK23" s="646"/>
      <c r="AL23" s="646"/>
      <c r="AM23" s="646"/>
      <c r="AN23" s="646"/>
      <c r="AO23" s="646"/>
      <c r="AP23" s="646"/>
      <c r="AQ23" s="646"/>
      <c r="AR23" s="646"/>
      <c r="AS23" s="646"/>
      <c r="AT23" s="647"/>
      <c r="AU23" s="505" t="s">
        <v>95</v>
      </c>
      <c r="AV23" s="506"/>
      <c r="AW23" s="506"/>
      <c r="AX23" s="506"/>
      <c r="AY23" s="506"/>
      <c r="AZ23" s="506"/>
      <c r="BA23" s="506"/>
      <c r="BB23" s="506"/>
      <c r="BC23" s="506"/>
      <c r="BD23" s="507"/>
      <c r="BF23" s="1" t="b">
        <v>0</v>
      </c>
      <c r="BG23" s="1" t="str">
        <f>IF(BF23=TRUE,"〇","×")</f>
        <v>×</v>
      </c>
      <c r="BH23" s="1" t="b">
        <v>0</v>
      </c>
      <c r="BI23" s="1" t="str">
        <f t="shared" si="1"/>
        <v>×</v>
      </c>
    </row>
    <row r="24" spans="2:61" ht="18.75" customHeight="1" x14ac:dyDescent="0.2">
      <c r="B24" s="6"/>
      <c r="C24" s="7"/>
      <c r="D24" s="7"/>
      <c r="E24" s="7"/>
      <c r="F24" s="7"/>
      <c r="G24" s="650"/>
      <c r="H24" s="650"/>
      <c r="I24" s="650"/>
      <c r="J24" s="650"/>
      <c r="K24" s="650"/>
      <c r="L24" s="650"/>
      <c r="M24" s="650"/>
      <c r="N24" s="650"/>
      <c r="O24" s="650"/>
      <c r="P24" s="650"/>
      <c r="Q24" s="650"/>
      <c r="R24" s="651"/>
      <c r="S24" s="508"/>
      <c r="T24" s="509"/>
      <c r="U24" s="509"/>
      <c r="V24" s="509"/>
      <c r="W24" s="509"/>
      <c r="X24" s="509"/>
      <c r="Y24" s="509"/>
      <c r="Z24" s="509"/>
      <c r="AA24" s="509"/>
      <c r="AB24" s="510"/>
      <c r="AD24" s="6"/>
      <c r="AE24" s="7"/>
      <c r="AF24" s="7"/>
      <c r="AG24" s="7"/>
      <c r="AH24" s="7"/>
      <c r="AI24" s="650"/>
      <c r="AJ24" s="650"/>
      <c r="AK24" s="650"/>
      <c r="AL24" s="650"/>
      <c r="AM24" s="650"/>
      <c r="AN24" s="650"/>
      <c r="AO24" s="650"/>
      <c r="AP24" s="650"/>
      <c r="AQ24" s="650"/>
      <c r="AR24" s="650"/>
      <c r="AS24" s="650"/>
      <c r="AT24" s="651"/>
      <c r="AU24" s="508"/>
      <c r="AV24" s="509"/>
      <c r="AW24" s="509"/>
      <c r="AX24" s="509"/>
      <c r="AY24" s="509"/>
      <c r="AZ24" s="509"/>
      <c r="BA24" s="509"/>
      <c r="BB24" s="509"/>
      <c r="BC24" s="509"/>
      <c r="BD24" s="510"/>
    </row>
    <row r="25" spans="2:61" ht="15" customHeight="1" x14ac:dyDescent="0.2">
      <c r="B25" s="5"/>
      <c r="C25" s="5"/>
      <c r="D25" s="5"/>
      <c r="E25" s="5"/>
      <c r="F25" s="5"/>
      <c r="G25" s="14"/>
      <c r="H25" s="14"/>
      <c r="I25" s="14"/>
      <c r="J25" s="14"/>
      <c r="K25" s="14"/>
      <c r="L25" s="14"/>
      <c r="M25" s="14"/>
      <c r="N25" s="14"/>
      <c r="O25" s="14"/>
      <c r="P25" s="14"/>
      <c r="Q25" s="14"/>
      <c r="R25" s="125"/>
      <c r="S25" s="124"/>
      <c r="T25" s="124"/>
      <c r="U25" s="124"/>
      <c r="V25" s="124"/>
      <c r="W25" s="124"/>
      <c r="X25" s="124"/>
      <c r="Y25" s="124"/>
      <c r="Z25" s="124"/>
      <c r="AA25" s="124"/>
      <c r="AB25" s="124"/>
      <c r="AD25" s="5"/>
      <c r="AE25" s="5"/>
      <c r="AF25" s="5"/>
      <c r="AG25" s="5"/>
      <c r="AH25" s="5"/>
      <c r="AI25" s="14"/>
      <c r="AJ25" s="14"/>
      <c r="AK25" s="14"/>
      <c r="AL25" s="14"/>
      <c r="AM25" s="14"/>
      <c r="AN25" s="14"/>
      <c r="AO25" s="14"/>
      <c r="AP25" s="14"/>
      <c r="AQ25" s="14"/>
      <c r="AR25" s="14"/>
      <c r="AS25" s="14"/>
      <c r="AT25" s="163"/>
      <c r="AU25" s="161"/>
      <c r="AV25" s="161"/>
      <c r="AW25" s="161"/>
      <c r="AX25" s="161"/>
      <c r="AY25" s="161"/>
      <c r="AZ25" s="161"/>
      <c r="BA25" s="161"/>
      <c r="BB25" s="161"/>
      <c r="BC25" s="161"/>
      <c r="BD25" s="161"/>
      <c r="BF25" s="1" t="s">
        <v>108</v>
      </c>
      <c r="BH25" s="1" t="s">
        <v>108</v>
      </c>
    </row>
    <row r="26" spans="2:61" ht="15" customHeight="1" x14ac:dyDescent="0.2">
      <c r="D26" s="511" t="s">
        <v>96</v>
      </c>
      <c r="E26" s="511"/>
      <c r="F26" s="511"/>
      <c r="G26" s="511"/>
      <c r="H26" s="511"/>
      <c r="I26" s="511"/>
      <c r="J26" s="511"/>
      <c r="K26" s="511"/>
      <c r="L26" s="511"/>
      <c r="T26" s="512" t="s">
        <v>227</v>
      </c>
      <c r="U26" s="512"/>
      <c r="V26" s="512"/>
      <c r="W26" s="512"/>
      <c r="X26" s="512"/>
      <c r="Y26" s="512"/>
      <c r="Z26" s="512"/>
      <c r="AA26" s="512"/>
      <c r="AB26" s="512"/>
      <c r="AF26" s="511" t="s">
        <v>96</v>
      </c>
      <c r="AG26" s="511"/>
      <c r="AH26" s="511"/>
      <c r="AI26" s="511"/>
      <c r="AJ26" s="511"/>
      <c r="AK26" s="511"/>
      <c r="AL26" s="511"/>
      <c r="AM26" s="511"/>
      <c r="AN26" s="511"/>
      <c r="AV26" s="512" t="s">
        <v>227</v>
      </c>
      <c r="AW26" s="512"/>
      <c r="AX26" s="512"/>
      <c r="AY26" s="512"/>
      <c r="AZ26" s="512"/>
      <c r="BA26" s="512"/>
      <c r="BB26" s="512"/>
      <c r="BC26" s="512"/>
      <c r="BD26" s="512"/>
      <c r="BF26" s="1">
        <f>COUNTIF(BG3:BG23,"〇")</f>
        <v>5</v>
      </c>
      <c r="BH26" s="1">
        <f>COUNTIF(BI3:BI23,"〇")</f>
        <v>5</v>
      </c>
    </row>
    <row r="27" spans="2:61" ht="15" customHeight="1" x14ac:dyDescent="0.2">
      <c r="D27" s="511"/>
      <c r="E27" s="511"/>
      <c r="F27" s="511"/>
      <c r="G27" s="511"/>
      <c r="H27" s="511"/>
      <c r="I27" s="511"/>
      <c r="J27" s="511"/>
      <c r="K27" s="511"/>
      <c r="L27" s="511"/>
      <c r="T27" s="512"/>
      <c r="U27" s="512"/>
      <c r="V27" s="512"/>
      <c r="W27" s="512"/>
      <c r="X27" s="512"/>
      <c r="Y27" s="512"/>
      <c r="Z27" s="512"/>
      <c r="AA27" s="512"/>
      <c r="AB27" s="512"/>
      <c r="AF27" s="511"/>
      <c r="AG27" s="511"/>
      <c r="AH27" s="511"/>
      <c r="AI27" s="511"/>
      <c r="AJ27" s="511"/>
      <c r="AK27" s="511"/>
      <c r="AL27" s="511"/>
      <c r="AM27" s="511"/>
      <c r="AN27" s="511"/>
      <c r="AV27" s="512"/>
      <c r="AW27" s="512"/>
      <c r="AX27" s="512"/>
      <c r="AY27" s="512"/>
      <c r="AZ27" s="512"/>
      <c r="BA27" s="512"/>
      <c r="BB27" s="512"/>
      <c r="BC27" s="512"/>
      <c r="BD27" s="512"/>
    </row>
    <row r="28" spans="2:61" ht="15" customHeight="1" x14ac:dyDescent="0.2"/>
    <row r="29" spans="2:61" ht="15" customHeight="1" x14ac:dyDescent="0.2">
      <c r="C29" s="37" t="s">
        <v>34</v>
      </c>
      <c r="D29" s="38"/>
      <c r="E29" s="38"/>
      <c r="F29" s="2"/>
      <c r="G29" s="2" t="s">
        <v>40</v>
      </c>
      <c r="H29" s="2"/>
      <c r="I29" s="2"/>
      <c r="J29" s="2"/>
      <c r="K29" s="493" t="s">
        <v>97</v>
      </c>
      <c r="L29" s="493"/>
      <c r="M29" s="493"/>
      <c r="N29" s="494"/>
      <c r="S29" s="495" t="s">
        <v>31</v>
      </c>
      <c r="T29" s="493"/>
      <c r="U29" s="493"/>
      <c r="V29" s="493"/>
      <c r="W29" s="493"/>
      <c r="X29" s="493"/>
      <c r="Y29" s="2"/>
      <c r="Z29" s="2" t="s">
        <v>41</v>
      </c>
      <c r="AA29" s="2"/>
      <c r="AB29" s="3"/>
      <c r="AE29" s="37" t="s">
        <v>34</v>
      </c>
      <c r="AF29" s="38"/>
      <c r="AG29" s="38"/>
      <c r="AH29" s="2"/>
      <c r="AI29" s="2" t="s">
        <v>40</v>
      </c>
      <c r="AJ29" s="2"/>
      <c r="AK29" s="2"/>
      <c r="AL29" s="2"/>
      <c r="AM29" s="493" t="s">
        <v>97</v>
      </c>
      <c r="AN29" s="493"/>
      <c r="AO29" s="493"/>
      <c r="AP29" s="494"/>
      <c r="AU29" s="495" t="s">
        <v>31</v>
      </c>
      <c r="AV29" s="493"/>
      <c r="AW29" s="493"/>
      <c r="AX29" s="493"/>
      <c r="AY29" s="493"/>
      <c r="AZ29" s="493"/>
      <c r="BA29" s="2"/>
      <c r="BB29" s="2" t="s">
        <v>41</v>
      </c>
      <c r="BC29" s="2"/>
      <c r="BD29" s="3"/>
    </row>
    <row r="30" spans="2:61" ht="15" customHeight="1" x14ac:dyDescent="0.2">
      <c r="B30" s="8"/>
      <c r="C30" s="4" t="s">
        <v>35</v>
      </c>
      <c r="D30" s="5"/>
      <c r="E30" s="5"/>
      <c r="F30" s="5" t="s">
        <v>105</v>
      </c>
      <c r="G30" s="496" t="s">
        <v>5</v>
      </c>
      <c r="H30" s="496"/>
      <c r="I30" s="496"/>
      <c r="J30" s="5" t="s">
        <v>33</v>
      </c>
      <c r="K30" s="490">
        <v>50000</v>
      </c>
      <c r="L30" s="490"/>
      <c r="M30" s="490"/>
      <c r="N30" s="491"/>
      <c r="S30" s="36"/>
      <c r="T30" s="7" t="s">
        <v>32</v>
      </c>
      <c r="U30" s="7"/>
      <c r="V30" s="7"/>
      <c r="W30" s="7"/>
      <c r="X30" s="7"/>
      <c r="Y30" s="7" t="s">
        <v>33</v>
      </c>
      <c r="Z30" s="497">
        <v>10000</v>
      </c>
      <c r="AA30" s="497"/>
      <c r="AB30" s="498"/>
      <c r="AD30" s="8"/>
      <c r="AE30" s="4" t="s">
        <v>35</v>
      </c>
      <c r="AF30" s="5"/>
      <c r="AG30" s="5"/>
      <c r="AH30" s="5" t="s">
        <v>105</v>
      </c>
      <c r="AI30" s="496" t="s">
        <v>5</v>
      </c>
      <c r="AJ30" s="496"/>
      <c r="AK30" s="496"/>
      <c r="AL30" s="5" t="s">
        <v>33</v>
      </c>
      <c r="AM30" s="490">
        <v>50000</v>
      </c>
      <c r="AN30" s="490"/>
      <c r="AO30" s="490"/>
      <c r="AP30" s="491"/>
      <c r="AU30" s="36"/>
      <c r="AV30" s="7" t="s">
        <v>32</v>
      </c>
      <c r="AW30" s="7"/>
      <c r="AX30" s="7"/>
      <c r="AY30" s="7"/>
      <c r="AZ30" s="7"/>
      <c r="BA30" s="7" t="s">
        <v>33</v>
      </c>
      <c r="BB30" s="497">
        <v>10000</v>
      </c>
      <c r="BC30" s="497"/>
      <c r="BD30" s="498"/>
      <c r="BF30" s="1" t="b">
        <v>1</v>
      </c>
      <c r="BG30" s="1" t="str">
        <f>IF(BF30=TRUE,"〇","×")</f>
        <v>〇</v>
      </c>
      <c r="BH30" s="1" t="b">
        <v>1</v>
      </c>
      <c r="BI30" s="1" t="str">
        <f>IF(BH30=TRUE,"〇","×")</f>
        <v>〇</v>
      </c>
    </row>
    <row r="31" spans="2:61" ht="15" customHeight="1" x14ac:dyDescent="0.2">
      <c r="B31" s="8"/>
      <c r="C31" s="4" t="s">
        <v>36</v>
      </c>
      <c r="D31" s="5"/>
      <c r="E31" s="5"/>
      <c r="F31" s="5" t="s">
        <v>105</v>
      </c>
      <c r="G31" s="496" t="s">
        <v>6</v>
      </c>
      <c r="H31" s="496"/>
      <c r="I31" s="496"/>
      <c r="J31" s="5" t="s">
        <v>33</v>
      </c>
      <c r="K31" s="490">
        <v>40000</v>
      </c>
      <c r="L31" s="490"/>
      <c r="M31" s="490"/>
      <c r="N31" s="491"/>
      <c r="AD31" s="8"/>
      <c r="AE31" s="4" t="s">
        <v>36</v>
      </c>
      <c r="AF31" s="5"/>
      <c r="AG31" s="5"/>
      <c r="AH31" s="5" t="s">
        <v>105</v>
      </c>
      <c r="AI31" s="496" t="s">
        <v>6</v>
      </c>
      <c r="AJ31" s="496"/>
      <c r="AK31" s="496"/>
      <c r="AL31" s="5" t="s">
        <v>33</v>
      </c>
      <c r="AM31" s="490">
        <v>40000</v>
      </c>
      <c r="AN31" s="490"/>
      <c r="AO31" s="490"/>
      <c r="AP31" s="491"/>
    </row>
    <row r="32" spans="2:61" ht="15" customHeight="1" x14ac:dyDescent="0.2">
      <c r="B32" s="8"/>
      <c r="C32" s="4" t="s">
        <v>37</v>
      </c>
      <c r="D32" s="5"/>
      <c r="E32" s="5"/>
      <c r="F32" s="5" t="s">
        <v>105</v>
      </c>
      <c r="G32" s="496" t="s">
        <v>7</v>
      </c>
      <c r="H32" s="496"/>
      <c r="I32" s="496"/>
      <c r="J32" s="5" t="s">
        <v>33</v>
      </c>
      <c r="K32" s="490">
        <v>30000</v>
      </c>
      <c r="L32" s="490"/>
      <c r="M32" s="490"/>
      <c r="N32" s="491"/>
      <c r="O32" s="14"/>
      <c r="AD32" s="8"/>
      <c r="AE32" s="4" t="s">
        <v>37</v>
      </c>
      <c r="AF32" s="5"/>
      <c r="AG32" s="5"/>
      <c r="AH32" s="5" t="s">
        <v>105</v>
      </c>
      <c r="AI32" s="496" t="s">
        <v>7</v>
      </c>
      <c r="AJ32" s="496"/>
      <c r="AK32" s="496"/>
      <c r="AL32" s="5" t="s">
        <v>33</v>
      </c>
      <c r="AM32" s="490">
        <v>30000</v>
      </c>
      <c r="AN32" s="490"/>
      <c r="AO32" s="490"/>
      <c r="AP32" s="491"/>
      <c r="AQ32" s="14"/>
    </row>
    <row r="33" spans="2:56" ht="15" customHeight="1" x14ac:dyDescent="0.2">
      <c r="B33" s="8"/>
      <c r="C33" s="4" t="s">
        <v>38</v>
      </c>
      <c r="D33" s="5"/>
      <c r="E33" s="5"/>
      <c r="F33" s="5" t="s">
        <v>105</v>
      </c>
      <c r="G33" s="496" t="s">
        <v>8</v>
      </c>
      <c r="H33" s="496"/>
      <c r="I33" s="496"/>
      <c r="J33" s="5" t="s">
        <v>33</v>
      </c>
      <c r="K33" s="490">
        <v>20000</v>
      </c>
      <c r="L33" s="490"/>
      <c r="M33" s="490"/>
      <c r="N33" s="491"/>
      <c r="O33" s="14"/>
      <c r="AD33" s="8"/>
      <c r="AE33" s="4" t="s">
        <v>38</v>
      </c>
      <c r="AF33" s="5"/>
      <c r="AG33" s="5"/>
      <c r="AH33" s="5" t="s">
        <v>105</v>
      </c>
      <c r="AI33" s="496" t="s">
        <v>8</v>
      </c>
      <c r="AJ33" s="496"/>
      <c r="AK33" s="496"/>
      <c r="AL33" s="5" t="s">
        <v>33</v>
      </c>
      <c r="AM33" s="490">
        <v>20000</v>
      </c>
      <c r="AN33" s="490"/>
      <c r="AO33" s="490"/>
      <c r="AP33" s="491"/>
      <c r="AQ33" s="14"/>
    </row>
    <row r="34" spans="2:56" ht="15" customHeight="1" x14ac:dyDescent="0.2">
      <c r="B34" s="8"/>
      <c r="C34" s="6" t="s">
        <v>39</v>
      </c>
      <c r="D34" s="7"/>
      <c r="E34" s="7"/>
      <c r="F34" s="7" t="s">
        <v>105</v>
      </c>
      <c r="G34" s="529" t="s">
        <v>9</v>
      </c>
      <c r="H34" s="529"/>
      <c r="I34" s="529"/>
      <c r="J34" s="7" t="s">
        <v>33</v>
      </c>
      <c r="K34" s="497">
        <v>10000</v>
      </c>
      <c r="L34" s="497"/>
      <c r="M34" s="497"/>
      <c r="N34" s="498"/>
      <c r="O34" s="14"/>
      <c r="AD34" s="8"/>
      <c r="AE34" s="6" t="s">
        <v>39</v>
      </c>
      <c r="AF34" s="7"/>
      <c r="AG34" s="7"/>
      <c r="AH34" s="7" t="s">
        <v>105</v>
      </c>
      <c r="AI34" s="529" t="s">
        <v>9</v>
      </c>
      <c r="AJ34" s="529"/>
      <c r="AK34" s="529"/>
      <c r="AL34" s="7" t="s">
        <v>33</v>
      </c>
      <c r="AM34" s="497">
        <v>10000</v>
      </c>
      <c r="AN34" s="497"/>
      <c r="AO34" s="497"/>
      <c r="AP34" s="498"/>
      <c r="AQ34" s="14"/>
    </row>
    <row r="35" spans="2:56" ht="15" customHeight="1" thickBot="1" x14ac:dyDescent="0.25">
      <c r="O35" s="14"/>
      <c r="AQ35" s="14"/>
    </row>
    <row r="36" spans="2:56" ht="18.75" customHeight="1" x14ac:dyDescent="0.2">
      <c r="B36" s="520" t="s">
        <v>98</v>
      </c>
      <c r="C36" s="521"/>
      <c r="D36" s="521" t="s">
        <v>97</v>
      </c>
      <c r="E36" s="521"/>
      <c r="F36" s="521"/>
      <c r="G36" s="521"/>
      <c r="H36" s="521"/>
      <c r="I36" s="521"/>
      <c r="J36" s="29"/>
      <c r="K36" s="29"/>
      <c r="L36" s="521" t="s">
        <v>99</v>
      </c>
      <c r="M36" s="521"/>
      <c r="N36" s="521"/>
      <c r="O36" s="521"/>
      <c r="P36" s="521"/>
      <c r="Q36" s="521"/>
      <c r="R36" s="29"/>
      <c r="S36" s="29"/>
      <c r="T36" s="521" t="s">
        <v>42</v>
      </c>
      <c r="U36" s="521"/>
      <c r="V36" s="521"/>
      <c r="W36" s="521"/>
      <c r="X36" s="521"/>
      <c r="Y36" s="521"/>
      <c r="Z36" s="521"/>
      <c r="AA36" s="521"/>
      <c r="AB36" s="522"/>
      <c r="AD36" s="520" t="s">
        <v>98</v>
      </c>
      <c r="AE36" s="521"/>
      <c r="AF36" s="521" t="s">
        <v>97</v>
      </c>
      <c r="AG36" s="521"/>
      <c r="AH36" s="521"/>
      <c r="AI36" s="521"/>
      <c r="AJ36" s="521"/>
      <c r="AK36" s="521"/>
      <c r="AL36" s="29"/>
      <c r="AM36" s="29"/>
      <c r="AN36" s="521" t="s">
        <v>99</v>
      </c>
      <c r="AO36" s="521"/>
      <c r="AP36" s="521"/>
      <c r="AQ36" s="521"/>
      <c r="AR36" s="521"/>
      <c r="AS36" s="521"/>
      <c r="AT36" s="29"/>
      <c r="AU36" s="29"/>
      <c r="AV36" s="521" t="s">
        <v>42</v>
      </c>
      <c r="AW36" s="521"/>
      <c r="AX36" s="521"/>
      <c r="AY36" s="521"/>
      <c r="AZ36" s="521"/>
      <c r="BA36" s="521"/>
      <c r="BB36" s="521"/>
      <c r="BC36" s="521"/>
      <c r="BD36" s="522"/>
    </row>
    <row r="37" spans="2:56" ht="18.75" customHeight="1" x14ac:dyDescent="0.2">
      <c r="B37" s="523" t="str">
        <f>IF(BF26&gt;=5,"A",IF(BF26=4,"B",IF(BF26=3,"C",IF(BF26=2,"D",IF(BF26=1,"E",IF(BF26=0,""))))))</f>
        <v>A</v>
      </c>
      <c r="C37" s="513"/>
      <c r="D37" s="516" t="str">
        <f>IF(B37="A","50,000",IF(B37="B","40,000",IF(B37="C","30,000",IF(B37="D","20,000",IF(B37="E","10,000",IF(B37="","0"))))))</f>
        <v>50,000</v>
      </c>
      <c r="E37" s="516"/>
      <c r="F37" s="516"/>
      <c r="G37" s="516"/>
      <c r="H37" s="513" t="s">
        <v>106</v>
      </c>
      <c r="I37" s="513"/>
      <c r="J37" s="513" t="s">
        <v>100</v>
      </c>
      <c r="K37" s="513"/>
      <c r="L37" s="525" t="str">
        <f>IF(BG30="〇","10,000","0")</f>
        <v>10,000</v>
      </c>
      <c r="M37" s="525"/>
      <c r="N37" s="525"/>
      <c r="O37" s="525"/>
      <c r="P37" s="527" t="s">
        <v>106</v>
      </c>
      <c r="Q37" s="527"/>
      <c r="R37" s="513" t="s">
        <v>101</v>
      </c>
      <c r="S37" s="513"/>
      <c r="T37" s="515">
        <f>D37+L37</f>
        <v>60000</v>
      </c>
      <c r="U37" s="516"/>
      <c r="V37" s="516"/>
      <c r="W37" s="516"/>
      <c r="X37" s="516"/>
      <c r="Y37" s="516"/>
      <c r="Z37" s="516"/>
      <c r="AA37" s="513" t="s">
        <v>106</v>
      </c>
      <c r="AB37" s="518"/>
      <c r="AD37" s="523" t="str">
        <f>IF(BH26&gt;=5,"A",IF(BH26=4,"B",IF(BH26=3,"C",IF(BH26=2,"D",IF(BH26=1,"E",IF(BH26=0,""))))))</f>
        <v>A</v>
      </c>
      <c r="AE37" s="513"/>
      <c r="AF37" s="516" t="str">
        <f>IF(AD37="A","50,000",IF(AD37="B","40,000",IF(AD37="C","30,000",IF(AD37="D","20,000",IF(AD37="E","10,000",IF(AD37="","0"))))))</f>
        <v>50,000</v>
      </c>
      <c r="AG37" s="516"/>
      <c r="AH37" s="516"/>
      <c r="AI37" s="516"/>
      <c r="AJ37" s="513" t="s">
        <v>106</v>
      </c>
      <c r="AK37" s="513"/>
      <c r="AL37" s="513" t="s">
        <v>100</v>
      </c>
      <c r="AM37" s="513"/>
      <c r="AN37" s="525" t="str">
        <f>IF(BI30="〇","10,000","0")</f>
        <v>10,000</v>
      </c>
      <c r="AO37" s="525"/>
      <c r="AP37" s="525"/>
      <c r="AQ37" s="525"/>
      <c r="AR37" s="527" t="s">
        <v>106</v>
      </c>
      <c r="AS37" s="527"/>
      <c r="AT37" s="513" t="s">
        <v>101</v>
      </c>
      <c r="AU37" s="513"/>
      <c r="AV37" s="515">
        <f>AF37+AN37</f>
        <v>60000</v>
      </c>
      <c r="AW37" s="516"/>
      <c r="AX37" s="516"/>
      <c r="AY37" s="516"/>
      <c r="AZ37" s="516"/>
      <c r="BA37" s="516"/>
      <c r="BB37" s="516"/>
      <c r="BC37" s="513" t="s">
        <v>106</v>
      </c>
      <c r="BD37" s="518"/>
    </row>
    <row r="38" spans="2:56" ht="18.75" customHeight="1" thickBot="1" x14ac:dyDescent="0.25">
      <c r="B38" s="524"/>
      <c r="C38" s="514"/>
      <c r="D38" s="517"/>
      <c r="E38" s="517"/>
      <c r="F38" s="517"/>
      <c r="G38" s="517"/>
      <c r="H38" s="514"/>
      <c r="I38" s="514"/>
      <c r="J38" s="514"/>
      <c r="K38" s="514"/>
      <c r="L38" s="526"/>
      <c r="M38" s="526"/>
      <c r="N38" s="526"/>
      <c r="O38" s="526"/>
      <c r="P38" s="528"/>
      <c r="Q38" s="528"/>
      <c r="R38" s="514"/>
      <c r="S38" s="514"/>
      <c r="T38" s="517"/>
      <c r="U38" s="517"/>
      <c r="V38" s="517"/>
      <c r="W38" s="517"/>
      <c r="X38" s="517"/>
      <c r="Y38" s="517"/>
      <c r="Z38" s="517"/>
      <c r="AA38" s="514"/>
      <c r="AB38" s="519"/>
      <c r="AD38" s="524"/>
      <c r="AE38" s="514"/>
      <c r="AF38" s="517"/>
      <c r="AG38" s="517"/>
      <c r="AH38" s="517"/>
      <c r="AI38" s="517"/>
      <c r="AJ38" s="514"/>
      <c r="AK38" s="514"/>
      <c r="AL38" s="514"/>
      <c r="AM38" s="514"/>
      <c r="AN38" s="526"/>
      <c r="AO38" s="526"/>
      <c r="AP38" s="526"/>
      <c r="AQ38" s="526"/>
      <c r="AR38" s="528"/>
      <c r="AS38" s="528"/>
      <c r="AT38" s="514"/>
      <c r="AU38" s="514"/>
      <c r="AV38" s="517"/>
      <c r="AW38" s="517"/>
      <c r="AX38" s="517"/>
      <c r="AY38" s="517"/>
      <c r="AZ38" s="517"/>
      <c r="BA38" s="517"/>
      <c r="BB38" s="517"/>
      <c r="BC38" s="514"/>
      <c r="BD38" s="519"/>
    </row>
    <row r="39" spans="2:56" ht="18.75" customHeight="1" x14ac:dyDescent="0.2">
      <c r="B39" s="5"/>
      <c r="C39" s="5"/>
      <c r="D39" s="5"/>
      <c r="E39" s="5"/>
      <c r="F39" s="5"/>
      <c r="G39" s="5"/>
      <c r="H39" s="5"/>
      <c r="I39" s="5"/>
      <c r="J39" s="5"/>
      <c r="K39" s="5"/>
      <c r="L39" s="5"/>
      <c r="M39" s="5"/>
      <c r="N39" s="5"/>
      <c r="O39" s="14"/>
      <c r="AD39" s="5"/>
      <c r="AE39" s="5"/>
      <c r="AF39" s="5"/>
      <c r="AG39" s="5"/>
      <c r="AH39" s="5"/>
      <c r="AI39" s="5"/>
      <c r="AJ39" s="5"/>
      <c r="AK39" s="5"/>
      <c r="AL39" s="5"/>
      <c r="AM39" s="5"/>
      <c r="AN39" s="5"/>
      <c r="AO39" s="5"/>
      <c r="AP39" s="5"/>
      <c r="AQ39" s="14"/>
    </row>
    <row r="40" spans="2:56" ht="18.75" customHeight="1" x14ac:dyDescent="0.2">
      <c r="B40" s="30" t="s">
        <v>103</v>
      </c>
      <c r="C40" s="5"/>
      <c r="D40" s="5"/>
      <c r="E40" s="5"/>
      <c r="F40" s="5"/>
      <c r="G40" s="5"/>
      <c r="H40" s="5"/>
      <c r="I40" s="5"/>
      <c r="J40" s="5"/>
      <c r="K40" s="5"/>
      <c r="L40" s="5"/>
      <c r="M40" s="5"/>
      <c r="N40" s="5"/>
      <c r="O40" s="14"/>
      <c r="AD40" s="30" t="s">
        <v>103</v>
      </c>
      <c r="AE40" s="5"/>
      <c r="AF40" s="5"/>
      <c r="AG40" s="5"/>
      <c r="AH40" s="5"/>
      <c r="AI40" s="5"/>
      <c r="AJ40" s="5"/>
      <c r="AK40" s="5"/>
      <c r="AL40" s="5"/>
      <c r="AM40" s="5"/>
      <c r="AN40" s="5"/>
      <c r="AO40" s="5"/>
      <c r="AP40" s="5"/>
      <c r="AQ40" s="14"/>
    </row>
    <row r="41" spans="2:56" ht="18.75" customHeight="1" x14ac:dyDescent="0.2">
      <c r="B41" s="35"/>
      <c r="C41" s="252" t="s">
        <v>231</v>
      </c>
      <c r="D41" s="5"/>
      <c r="E41" s="5"/>
      <c r="F41" s="5"/>
      <c r="G41" s="5"/>
      <c r="H41" s="5"/>
      <c r="I41" s="5"/>
      <c r="J41" s="5"/>
      <c r="K41" s="5"/>
      <c r="L41" s="5"/>
      <c r="M41" s="5"/>
      <c r="N41" s="5"/>
      <c r="O41" s="14"/>
      <c r="AD41" s="35"/>
      <c r="AE41" s="41" t="s">
        <v>107</v>
      </c>
      <c r="AF41" s="5"/>
      <c r="AG41" s="5"/>
      <c r="AH41" s="5"/>
      <c r="AI41" s="5"/>
      <c r="AJ41" s="5"/>
      <c r="AK41" s="5"/>
      <c r="AL41" s="5"/>
      <c r="AM41" s="5"/>
      <c r="AN41" s="5"/>
      <c r="AO41" s="5"/>
      <c r="AP41" s="5"/>
      <c r="AQ41" s="14"/>
    </row>
    <row r="42" spans="2:56" ht="18.75" customHeight="1" x14ac:dyDescent="0.2">
      <c r="B42" s="35"/>
      <c r="C42" s="41" t="s">
        <v>102</v>
      </c>
      <c r="D42" s="5"/>
      <c r="E42" s="5"/>
      <c r="F42" s="5"/>
      <c r="G42" s="5"/>
      <c r="H42" s="5"/>
      <c r="I42" s="5"/>
      <c r="J42" s="5"/>
      <c r="K42" s="5"/>
      <c r="L42" s="5"/>
      <c r="M42" s="5"/>
      <c r="N42" s="5"/>
      <c r="O42" s="14"/>
      <c r="AD42" s="35"/>
      <c r="AE42" s="41" t="s">
        <v>102</v>
      </c>
      <c r="AF42" s="5"/>
      <c r="AG42" s="5"/>
      <c r="AH42" s="5"/>
      <c r="AI42" s="5"/>
      <c r="AJ42" s="5"/>
      <c r="AK42" s="5"/>
      <c r="AL42" s="5"/>
      <c r="AM42" s="5"/>
      <c r="AN42" s="5"/>
      <c r="AO42" s="5"/>
      <c r="AP42" s="5"/>
      <c r="AQ42" s="14"/>
    </row>
    <row r="43" spans="2:56" ht="18.75" customHeight="1" x14ac:dyDescent="0.2">
      <c r="B43" s="35"/>
      <c r="C43" s="10" t="s">
        <v>104</v>
      </c>
      <c r="D43" s="10"/>
      <c r="E43" s="10"/>
      <c r="F43" s="10"/>
      <c r="G43" s="10"/>
      <c r="H43" s="10"/>
      <c r="I43" s="10"/>
      <c r="J43" s="10"/>
      <c r="K43" s="10"/>
      <c r="L43" s="10"/>
      <c r="M43" s="10"/>
      <c r="N43" s="10"/>
      <c r="O43" s="10"/>
      <c r="P43" s="10"/>
      <c r="Q43" s="10"/>
      <c r="R43" s="10"/>
      <c r="S43" s="10"/>
      <c r="T43" s="10"/>
      <c r="U43" s="10"/>
      <c r="V43" s="10"/>
      <c r="W43" s="10"/>
      <c r="X43" s="10"/>
      <c r="Y43" s="10"/>
      <c r="Z43" s="10"/>
      <c r="AA43" s="10"/>
      <c r="AD43" s="35"/>
      <c r="AE43" s="10" t="s">
        <v>104</v>
      </c>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row>
    <row r="44" spans="2:56" ht="18.75" customHeight="1" x14ac:dyDescent="0.2">
      <c r="B44" s="35"/>
      <c r="C44" s="10" t="s">
        <v>223</v>
      </c>
      <c r="O44" s="14"/>
      <c r="P44" s="14"/>
      <c r="AD44" s="35"/>
      <c r="AE44" s="10" t="s">
        <v>223</v>
      </c>
      <c r="AQ44" s="14"/>
      <c r="AR44" s="14"/>
    </row>
    <row r="45" spans="2:56" ht="18.75" customHeight="1" x14ac:dyDescent="0.2">
      <c r="O45" s="14"/>
      <c r="P45" s="14"/>
      <c r="AQ45" s="14"/>
      <c r="AR45" s="14"/>
    </row>
    <row r="46" spans="2:56" ht="18.75" customHeight="1" x14ac:dyDescent="0.2">
      <c r="B46" s="5"/>
      <c r="C46" s="5"/>
      <c r="D46" s="5"/>
      <c r="E46" s="5"/>
      <c r="F46" s="5"/>
      <c r="G46" s="14"/>
      <c r="H46" s="14"/>
      <c r="I46" s="14"/>
      <c r="J46" s="14"/>
      <c r="K46" s="14"/>
      <c r="L46" s="14"/>
      <c r="M46" s="14"/>
      <c r="N46" s="14"/>
      <c r="O46" s="14"/>
      <c r="P46" s="14"/>
      <c r="Q46" s="14"/>
      <c r="R46" s="125"/>
      <c r="S46" s="124"/>
      <c r="T46" s="124"/>
      <c r="U46" s="124"/>
      <c r="V46" s="124"/>
      <c r="W46" s="124"/>
      <c r="X46" s="124"/>
      <c r="Y46" s="124"/>
      <c r="Z46" s="124"/>
      <c r="AA46" s="124"/>
      <c r="AB46" s="124"/>
      <c r="AD46" s="5"/>
      <c r="AE46" s="5"/>
      <c r="AF46" s="5"/>
      <c r="AG46" s="5"/>
      <c r="AH46" s="5"/>
      <c r="AI46" s="14"/>
      <c r="AJ46" s="14"/>
      <c r="AK46" s="14"/>
      <c r="AL46" s="14"/>
      <c r="AM46" s="14"/>
      <c r="AN46" s="14"/>
      <c r="AO46" s="14"/>
      <c r="AP46" s="14"/>
      <c r="AQ46" s="14"/>
      <c r="AR46" s="14"/>
      <c r="AS46" s="14"/>
      <c r="AT46" s="163"/>
      <c r="AU46" s="161"/>
      <c r="AV46" s="161"/>
      <c r="AW46" s="161"/>
      <c r="AX46" s="161"/>
      <c r="AY46" s="161"/>
      <c r="AZ46" s="161"/>
      <c r="BA46" s="161"/>
      <c r="BB46" s="161"/>
      <c r="BC46" s="161"/>
      <c r="BD46" s="161"/>
    </row>
  </sheetData>
  <mergeCells count="109">
    <mergeCell ref="AD36:AE36"/>
    <mergeCell ref="AF36:AK36"/>
    <mergeCell ref="AN36:AS36"/>
    <mergeCell ref="AV36:BD36"/>
    <mergeCell ref="AD37:AE38"/>
    <mergeCell ref="AF37:AI38"/>
    <mergeCell ref="AJ37:AK38"/>
    <mergeCell ref="AL37:AM38"/>
    <mergeCell ref="AN37:AQ38"/>
    <mergeCell ref="AR37:AS38"/>
    <mergeCell ref="AT37:AU38"/>
    <mergeCell ref="AV37:BB38"/>
    <mergeCell ref="BC37:BD38"/>
    <mergeCell ref="AI32:AK32"/>
    <mergeCell ref="AM32:AP32"/>
    <mergeCell ref="AI33:AK33"/>
    <mergeCell ref="AM33:AP33"/>
    <mergeCell ref="AI34:AK34"/>
    <mergeCell ref="AM34:AP34"/>
    <mergeCell ref="AI30:AK30"/>
    <mergeCell ref="AM30:AP30"/>
    <mergeCell ref="BB30:BD30"/>
    <mergeCell ref="AI31:AK31"/>
    <mergeCell ref="AM31:AP31"/>
    <mergeCell ref="AF26:AN27"/>
    <mergeCell ref="AV26:BD27"/>
    <mergeCell ref="AM29:AP29"/>
    <mergeCell ref="AU29:AZ29"/>
    <mergeCell ref="AU18:BD18"/>
    <mergeCell ref="AI19:AT20"/>
    <mergeCell ref="AU19:BD20"/>
    <mergeCell ref="AI21:AT22"/>
    <mergeCell ref="AU21:BD22"/>
    <mergeCell ref="AU16:BD16"/>
    <mergeCell ref="AD12:AD13"/>
    <mergeCell ref="AE12:AE13"/>
    <mergeCell ref="AF12:AT13"/>
    <mergeCell ref="AU12:BD13"/>
    <mergeCell ref="AU15:BD15"/>
    <mergeCell ref="AU14:BD14"/>
    <mergeCell ref="AU17:BD17"/>
    <mergeCell ref="AI23:AT24"/>
    <mergeCell ref="AU23:BD24"/>
    <mergeCell ref="AU7:BD7"/>
    <mergeCell ref="AU8:BD8"/>
    <mergeCell ref="AU9:BD9"/>
    <mergeCell ref="AU10:BD10"/>
    <mergeCell ref="AU11:BD11"/>
    <mergeCell ref="AU2:BD2"/>
    <mergeCell ref="AU3:BD3"/>
    <mergeCell ref="AU4:BD4"/>
    <mergeCell ref="AF5:BD5"/>
    <mergeCell ref="AI6:AT6"/>
    <mergeCell ref="AU6:BD6"/>
    <mergeCell ref="X1:AB1"/>
    <mergeCell ref="S2:AB2"/>
    <mergeCell ref="S3:AB3"/>
    <mergeCell ref="S4:AB4"/>
    <mergeCell ref="S9:AB9"/>
    <mergeCell ref="D5:AB5"/>
    <mergeCell ref="S6:AB6"/>
    <mergeCell ref="S7:AB7"/>
    <mergeCell ref="S8:AB8"/>
    <mergeCell ref="G6:R6"/>
    <mergeCell ref="G32:I32"/>
    <mergeCell ref="K32:N32"/>
    <mergeCell ref="G33:I33"/>
    <mergeCell ref="K33:N33"/>
    <mergeCell ref="G34:I34"/>
    <mergeCell ref="K34:N34"/>
    <mergeCell ref="K29:N29"/>
    <mergeCell ref="S29:X29"/>
    <mergeCell ref="G30:I30"/>
    <mergeCell ref="K30:N30"/>
    <mergeCell ref="Z30:AB30"/>
    <mergeCell ref="G31:I31"/>
    <mergeCell ref="K31:N31"/>
    <mergeCell ref="G21:R22"/>
    <mergeCell ref="S21:AB22"/>
    <mergeCell ref="G23:R24"/>
    <mergeCell ref="S23:AB24"/>
    <mergeCell ref="D26:L27"/>
    <mergeCell ref="T26:AB27"/>
    <mergeCell ref="S15:AB15"/>
    <mergeCell ref="S10:AB10"/>
    <mergeCell ref="C12:C13"/>
    <mergeCell ref="B12:B13"/>
    <mergeCell ref="S16:AB16"/>
    <mergeCell ref="G19:R20"/>
    <mergeCell ref="S19:AB20"/>
    <mergeCell ref="S18:AB18"/>
    <mergeCell ref="S14:AB14"/>
    <mergeCell ref="S17:AB17"/>
    <mergeCell ref="S11:AB11"/>
    <mergeCell ref="S12:AB13"/>
    <mergeCell ref="D12:R13"/>
    <mergeCell ref="B37:C38"/>
    <mergeCell ref="D37:G38"/>
    <mergeCell ref="H37:I38"/>
    <mergeCell ref="J37:K38"/>
    <mergeCell ref="L37:O38"/>
    <mergeCell ref="B36:C36"/>
    <mergeCell ref="D36:I36"/>
    <mergeCell ref="L36:Q36"/>
    <mergeCell ref="T36:AB36"/>
    <mergeCell ref="P37:Q38"/>
    <mergeCell ref="R37:S38"/>
    <mergeCell ref="T37:Z38"/>
    <mergeCell ref="AA37:AB38"/>
  </mergeCells>
  <phoneticPr fontId="3"/>
  <pageMargins left="0.25" right="0.25" top="0.75" bottom="0.75" header="0.3" footer="0.3"/>
  <pageSetup paperSize="9" scale="89" fitToWidth="0" orientation="portrait" r:id="rId1"/>
  <colBreaks count="1" manualBreakCount="1">
    <brk id="28"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2</xdr:col>
                    <xdr:colOff>38100</xdr:colOff>
                    <xdr:row>1</xdr:row>
                    <xdr:rowOff>220980</xdr:rowOff>
                  </from>
                  <to>
                    <xdr:col>3</xdr:col>
                    <xdr:colOff>0</xdr:colOff>
                    <xdr:row>2</xdr:row>
                    <xdr:rowOff>220980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2</xdr:col>
                    <xdr:colOff>30480</xdr:colOff>
                    <xdr:row>4</xdr:row>
                    <xdr:rowOff>0</xdr:rowOff>
                  </from>
                  <to>
                    <xdr:col>3</xdr:col>
                    <xdr:colOff>22860</xdr:colOff>
                    <xdr:row>5</xdr:row>
                    <xdr:rowOff>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2</xdr:col>
                    <xdr:colOff>45720</xdr:colOff>
                    <xdr:row>6</xdr:row>
                    <xdr:rowOff>228600</xdr:rowOff>
                  </from>
                  <to>
                    <xdr:col>3</xdr:col>
                    <xdr:colOff>30480</xdr:colOff>
                    <xdr:row>7</xdr:row>
                    <xdr:rowOff>228600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2</xdr:col>
                    <xdr:colOff>38100</xdr:colOff>
                    <xdr:row>8</xdr:row>
                    <xdr:rowOff>30480</xdr:rowOff>
                  </from>
                  <to>
                    <xdr:col>3</xdr:col>
                    <xdr:colOff>45720</xdr:colOff>
                    <xdr:row>9</xdr:row>
                    <xdr:rowOff>30480</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2</xdr:col>
                    <xdr:colOff>30480</xdr:colOff>
                    <xdr:row>9</xdr:row>
                    <xdr:rowOff>38100</xdr:rowOff>
                  </from>
                  <to>
                    <xdr:col>3</xdr:col>
                    <xdr:colOff>22860</xdr:colOff>
                    <xdr:row>10</xdr:row>
                    <xdr:rowOff>30480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2</xdr:col>
                    <xdr:colOff>38100</xdr:colOff>
                    <xdr:row>10</xdr:row>
                    <xdr:rowOff>22860</xdr:rowOff>
                  </from>
                  <to>
                    <xdr:col>2</xdr:col>
                    <xdr:colOff>251460</xdr:colOff>
                    <xdr:row>11</xdr:row>
                    <xdr:rowOff>22860</xdr:rowOff>
                  </to>
                </anchor>
              </controlPr>
            </control>
          </mc:Choice>
        </mc:AlternateContent>
        <mc:AlternateContent xmlns:mc="http://schemas.openxmlformats.org/markup-compatibility/2006">
          <mc:Choice Requires="x14">
            <control shapeId="10252" r:id="rId10" name="Check Box 12">
              <controlPr defaultSize="0" autoFill="0" autoLine="0" autoPict="0">
                <anchor moveWithCells="1">
                  <from>
                    <xdr:col>2</xdr:col>
                    <xdr:colOff>30480</xdr:colOff>
                    <xdr:row>11</xdr:row>
                    <xdr:rowOff>30480</xdr:rowOff>
                  </from>
                  <to>
                    <xdr:col>2</xdr:col>
                    <xdr:colOff>259080</xdr:colOff>
                    <xdr:row>12</xdr:row>
                    <xdr:rowOff>30480</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2</xdr:col>
                    <xdr:colOff>38100</xdr:colOff>
                    <xdr:row>17</xdr:row>
                    <xdr:rowOff>190500</xdr:rowOff>
                  </from>
                  <to>
                    <xdr:col>2</xdr:col>
                    <xdr:colOff>266700</xdr:colOff>
                    <xdr:row>19</xdr:row>
                    <xdr:rowOff>45720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38100</xdr:colOff>
                    <xdr:row>19</xdr:row>
                    <xdr:rowOff>190500</xdr:rowOff>
                  </from>
                  <to>
                    <xdr:col>3</xdr:col>
                    <xdr:colOff>0</xdr:colOff>
                    <xdr:row>21</xdr:row>
                    <xdr:rowOff>45720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38100</xdr:colOff>
                    <xdr:row>21</xdr:row>
                    <xdr:rowOff>213360</xdr:rowOff>
                  </from>
                  <to>
                    <xdr:col>3</xdr:col>
                    <xdr:colOff>22860</xdr:colOff>
                    <xdr:row>23</xdr:row>
                    <xdr:rowOff>60960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18</xdr:col>
                    <xdr:colOff>30480</xdr:colOff>
                    <xdr:row>28</xdr:row>
                    <xdr:rowOff>114300</xdr:rowOff>
                  </from>
                  <to>
                    <xdr:col>19</xdr:col>
                    <xdr:colOff>236220</xdr:colOff>
                    <xdr:row>30</xdr:row>
                    <xdr:rowOff>60960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1</xdr:col>
                    <xdr:colOff>38100</xdr:colOff>
                    <xdr:row>39</xdr:row>
                    <xdr:rowOff>198120</xdr:rowOff>
                  </from>
                  <to>
                    <xdr:col>2</xdr:col>
                    <xdr:colOff>0</xdr:colOff>
                    <xdr:row>41</xdr:row>
                    <xdr:rowOff>60960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1</xdr:col>
                    <xdr:colOff>45720</xdr:colOff>
                    <xdr:row>40</xdr:row>
                    <xdr:rowOff>182880</xdr:rowOff>
                  </from>
                  <to>
                    <xdr:col>2</xdr:col>
                    <xdr:colOff>7620</xdr:colOff>
                    <xdr:row>42</xdr:row>
                    <xdr:rowOff>30480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1</xdr:col>
                    <xdr:colOff>38100</xdr:colOff>
                    <xdr:row>41</xdr:row>
                    <xdr:rowOff>182880</xdr:rowOff>
                  </from>
                  <to>
                    <xdr:col>2</xdr:col>
                    <xdr:colOff>0</xdr:colOff>
                    <xdr:row>43</xdr:row>
                    <xdr:rowOff>60960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1</xdr:col>
                    <xdr:colOff>60960</xdr:colOff>
                    <xdr:row>43</xdr:row>
                    <xdr:rowOff>0</xdr:rowOff>
                  </from>
                  <to>
                    <xdr:col>2</xdr:col>
                    <xdr:colOff>0</xdr:colOff>
                    <xdr:row>44</xdr:row>
                    <xdr:rowOff>60960</xdr:rowOff>
                  </to>
                </anchor>
              </controlPr>
            </control>
          </mc:Choice>
        </mc:AlternateContent>
        <mc:AlternateContent xmlns:mc="http://schemas.openxmlformats.org/markup-compatibility/2006">
          <mc:Choice Requires="x14">
            <control shapeId="10267" r:id="rId19" name="Check Box 27">
              <controlPr defaultSize="0" autoFill="0" autoLine="0" autoPict="0">
                <anchor moveWithCells="1">
                  <from>
                    <xdr:col>2</xdr:col>
                    <xdr:colOff>45720</xdr:colOff>
                    <xdr:row>14</xdr:row>
                    <xdr:rowOff>228600</xdr:rowOff>
                  </from>
                  <to>
                    <xdr:col>3</xdr:col>
                    <xdr:colOff>30480</xdr:colOff>
                    <xdr:row>15</xdr:row>
                    <xdr:rowOff>228600</xdr:rowOff>
                  </to>
                </anchor>
              </controlPr>
            </control>
          </mc:Choice>
        </mc:AlternateContent>
        <mc:AlternateContent xmlns:mc="http://schemas.openxmlformats.org/markup-compatibility/2006">
          <mc:Choice Requires="x14">
            <control shapeId="10271" r:id="rId20" name="Check Box 31">
              <controlPr defaultSize="0" autoFill="0" autoLine="0" autoPict="0">
                <anchor moveWithCells="1">
                  <from>
                    <xdr:col>2</xdr:col>
                    <xdr:colOff>38100</xdr:colOff>
                    <xdr:row>15</xdr:row>
                    <xdr:rowOff>213360</xdr:rowOff>
                  </from>
                  <to>
                    <xdr:col>2</xdr:col>
                    <xdr:colOff>266700</xdr:colOff>
                    <xdr:row>16</xdr:row>
                    <xdr:rowOff>213360</xdr:rowOff>
                  </to>
                </anchor>
              </controlPr>
            </control>
          </mc:Choice>
        </mc:AlternateContent>
        <mc:AlternateContent xmlns:mc="http://schemas.openxmlformats.org/markup-compatibility/2006">
          <mc:Choice Requires="x14">
            <control shapeId="10272" r:id="rId21" name="Check Box 32">
              <controlPr defaultSize="0" autoFill="0" autoLine="0" autoPict="0">
                <anchor moveWithCells="1">
                  <from>
                    <xdr:col>2</xdr:col>
                    <xdr:colOff>30480</xdr:colOff>
                    <xdr:row>2</xdr:row>
                    <xdr:rowOff>220980</xdr:rowOff>
                  </from>
                  <to>
                    <xdr:col>2</xdr:col>
                    <xdr:colOff>259080</xdr:colOff>
                    <xdr:row>3</xdr:row>
                    <xdr:rowOff>220980</xdr:rowOff>
                  </to>
                </anchor>
              </controlPr>
            </control>
          </mc:Choice>
        </mc:AlternateContent>
        <mc:AlternateContent xmlns:mc="http://schemas.openxmlformats.org/markup-compatibility/2006">
          <mc:Choice Requires="x14">
            <control shapeId="10273" r:id="rId22" name="Check Box 33">
              <controlPr defaultSize="0" autoFill="0" autoLine="0" autoPict="0">
                <anchor moveWithCells="1">
                  <from>
                    <xdr:col>30</xdr:col>
                    <xdr:colOff>38100</xdr:colOff>
                    <xdr:row>1</xdr:row>
                    <xdr:rowOff>220980</xdr:rowOff>
                  </from>
                  <to>
                    <xdr:col>31</xdr:col>
                    <xdr:colOff>0</xdr:colOff>
                    <xdr:row>2</xdr:row>
                    <xdr:rowOff>220980</xdr:rowOff>
                  </to>
                </anchor>
              </controlPr>
            </control>
          </mc:Choice>
        </mc:AlternateContent>
        <mc:AlternateContent xmlns:mc="http://schemas.openxmlformats.org/markup-compatibility/2006">
          <mc:Choice Requires="x14">
            <control shapeId="10274" r:id="rId23" name="Check Box 34">
              <controlPr defaultSize="0" autoFill="0" autoLine="0" autoPict="0">
                <anchor moveWithCells="1">
                  <from>
                    <xdr:col>30</xdr:col>
                    <xdr:colOff>30480</xdr:colOff>
                    <xdr:row>4</xdr:row>
                    <xdr:rowOff>0</xdr:rowOff>
                  </from>
                  <to>
                    <xdr:col>31</xdr:col>
                    <xdr:colOff>22860</xdr:colOff>
                    <xdr:row>5</xdr:row>
                    <xdr:rowOff>0</xdr:rowOff>
                  </to>
                </anchor>
              </controlPr>
            </control>
          </mc:Choice>
        </mc:AlternateContent>
        <mc:AlternateContent xmlns:mc="http://schemas.openxmlformats.org/markup-compatibility/2006">
          <mc:Choice Requires="x14">
            <control shapeId="10275" r:id="rId24" name="Check Box 35">
              <controlPr defaultSize="0" autoFill="0" autoLine="0" autoPict="0">
                <anchor moveWithCells="1">
                  <from>
                    <xdr:col>30</xdr:col>
                    <xdr:colOff>45720</xdr:colOff>
                    <xdr:row>6</xdr:row>
                    <xdr:rowOff>228600</xdr:rowOff>
                  </from>
                  <to>
                    <xdr:col>31</xdr:col>
                    <xdr:colOff>30480</xdr:colOff>
                    <xdr:row>7</xdr:row>
                    <xdr:rowOff>228600</xdr:rowOff>
                  </to>
                </anchor>
              </controlPr>
            </control>
          </mc:Choice>
        </mc:AlternateContent>
        <mc:AlternateContent xmlns:mc="http://schemas.openxmlformats.org/markup-compatibility/2006">
          <mc:Choice Requires="x14">
            <control shapeId="10276" r:id="rId25" name="Check Box 36">
              <controlPr defaultSize="0" autoFill="0" autoLine="0" autoPict="0">
                <anchor moveWithCells="1">
                  <from>
                    <xdr:col>30</xdr:col>
                    <xdr:colOff>38100</xdr:colOff>
                    <xdr:row>8</xdr:row>
                    <xdr:rowOff>30480</xdr:rowOff>
                  </from>
                  <to>
                    <xdr:col>31</xdr:col>
                    <xdr:colOff>45720</xdr:colOff>
                    <xdr:row>9</xdr:row>
                    <xdr:rowOff>30480</xdr:rowOff>
                  </to>
                </anchor>
              </controlPr>
            </control>
          </mc:Choice>
        </mc:AlternateContent>
        <mc:AlternateContent xmlns:mc="http://schemas.openxmlformats.org/markup-compatibility/2006">
          <mc:Choice Requires="x14">
            <control shapeId="10277" r:id="rId26" name="Check Box 37">
              <controlPr defaultSize="0" autoFill="0" autoLine="0" autoPict="0">
                <anchor moveWithCells="1">
                  <from>
                    <xdr:col>30</xdr:col>
                    <xdr:colOff>30480</xdr:colOff>
                    <xdr:row>9</xdr:row>
                    <xdr:rowOff>38100</xdr:rowOff>
                  </from>
                  <to>
                    <xdr:col>31</xdr:col>
                    <xdr:colOff>22860</xdr:colOff>
                    <xdr:row>10</xdr:row>
                    <xdr:rowOff>30480</xdr:rowOff>
                  </to>
                </anchor>
              </controlPr>
            </control>
          </mc:Choice>
        </mc:AlternateContent>
        <mc:AlternateContent xmlns:mc="http://schemas.openxmlformats.org/markup-compatibility/2006">
          <mc:Choice Requires="x14">
            <control shapeId="10278" r:id="rId27" name="Check Box 38">
              <controlPr defaultSize="0" autoFill="0" autoLine="0" autoPict="0">
                <anchor moveWithCells="1">
                  <from>
                    <xdr:col>30</xdr:col>
                    <xdr:colOff>38100</xdr:colOff>
                    <xdr:row>10</xdr:row>
                    <xdr:rowOff>22860</xdr:rowOff>
                  </from>
                  <to>
                    <xdr:col>30</xdr:col>
                    <xdr:colOff>251460</xdr:colOff>
                    <xdr:row>11</xdr:row>
                    <xdr:rowOff>22860</xdr:rowOff>
                  </to>
                </anchor>
              </controlPr>
            </control>
          </mc:Choice>
        </mc:AlternateContent>
        <mc:AlternateContent xmlns:mc="http://schemas.openxmlformats.org/markup-compatibility/2006">
          <mc:Choice Requires="x14">
            <control shapeId="10279" r:id="rId28" name="Check Box 39">
              <controlPr defaultSize="0" autoFill="0" autoLine="0" autoPict="0">
                <anchor moveWithCells="1">
                  <from>
                    <xdr:col>30</xdr:col>
                    <xdr:colOff>30480</xdr:colOff>
                    <xdr:row>11</xdr:row>
                    <xdr:rowOff>30480</xdr:rowOff>
                  </from>
                  <to>
                    <xdr:col>30</xdr:col>
                    <xdr:colOff>259080</xdr:colOff>
                    <xdr:row>12</xdr:row>
                    <xdr:rowOff>30480</xdr:rowOff>
                  </to>
                </anchor>
              </controlPr>
            </control>
          </mc:Choice>
        </mc:AlternateContent>
        <mc:AlternateContent xmlns:mc="http://schemas.openxmlformats.org/markup-compatibility/2006">
          <mc:Choice Requires="x14">
            <control shapeId="10280" r:id="rId29" name="Check Box 40">
              <controlPr defaultSize="0" autoFill="0" autoLine="0" autoPict="0">
                <anchor moveWithCells="1">
                  <from>
                    <xdr:col>30</xdr:col>
                    <xdr:colOff>38100</xdr:colOff>
                    <xdr:row>17</xdr:row>
                    <xdr:rowOff>190500</xdr:rowOff>
                  </from>
                  <to>
                    <xdr:col>31</xdr:col>
                    <xdr:colOff>60960</xdr:colOff>
                    <xdr:row>19</xdr:row>
                    <xdr:rowOff>68580</xdr:rowOff>
                  </to>
                </anchor>
              </controlPr>
            </control>
          </mc:Choice>
        </mc:AlternateContent>
        <mc:AlternateContent xmlns:mc="http://schemas.openxmlformats.org/markup-compatibility/2006">
          <mc:Choice Requires="x14">
            <control shapeId="10281" r:id="rId30" name="Check Box 41">
              <controlPr defaultSize="0" autoFill="0" autoLine="0" autoPict="0">
                <anchor moveWithCells="1">
                  <from>
                    <xdr:col>30</xdr:col>
                    <xdr:colOff>38100</xdr:colOff>
                    <xdr:row>19</xdr:row>
                    <xdr:rowOff>190500</xdr:rowOff>
                  </from>
                  <to>
                    <xdr:col>31</xdr:col>
                    <xdr:colOff>38100</xdr:colOff>
                    <xdr:row>21</xdr:row>
                    <xdr:rowOff>68580</xdr:rowOff>
                  </to>
                </anchor>
              </controlPr>
            </control>
          </mc:Choice>
        </mc:AlternateContent>
        <mc:AlternateContent xmlns:mc="http://schemas.openxmlformats.org/markup-compatibility/2006">
          <mc:Choice Requires="x14">
            <control shapeId="10282" r:id="rId31" name="Check Box 42">
              <controlPr defaultSize="0" autoFill="0" autoLine="0" autoPict="0">
                <anchor moveWithCells="1">
                  <from>
                    <xdr:col>30</xdr:col>
                    <xdr:colOff>38100</xdr:colOff>
                    <xdr:row>21</xdr:row>
                    <xdr:rowOff>213360</xdr:rowOff>
                  </from>
                  <to>
                    <xdr:col>31</xdr:col>
                    <xdr:colOff>30480</xdr:colOff>
                    <xdr:row>23</xdr:row>
                    <xdr:rowOff>83820</xdr:rowOff>
                  </to>
                </anchor>
              </controlPr>
            </control>
          </mc:Choice>
        </mc:AlternateContent>
        <mc:AlternateContent xmlns:mc="http://schemas.openxmlformats.org/markup-compatibility/2006">
          <mc:Choice Requires="x14">
            <control shapeId="10283" r:id="rId32" name="Check Box 43">
              <controlPr defaultSize="0" autoFill="0" autoLine="0" autoPict="0">
                <anchor moveWithCells="1">
                  <from>
                    <xdr:col>46</xdr:col>
                    <xdr:colOff>30480</xdr:colOff>
                    <xdr:row>28</xdr:row>
                    <xdr:rowOff>114300</xdr:rowOff>
                  </from>
                  <to>
                    <xdr:col>47</xdr:col>
                    <xdr:colOff>53340</xdr:colOff>
                    <xdr:row>30</xdr:row>
                    <xdr:rowOff>60960</xdr:rowOff>
                  </to>
                </anchor>
              </controlPr>
            </control>
          </mc:Choice>
        </mc:AlternateContent>
        <mc:AlternateContent xmlns:mc="http://schemas.openxmlformats.org/markup-compatibility/2006">
          <mc:Choice Requires="x14">
            <control shapeId="10284" r:id="rId33" name="Check Box 44">
              <controlPr defaultSize="0" autoFill="0" autoLine="0" autoPict="0">
                <anchor moveWithCells="1">
                  <from>
                    <xdr:col>29</xdr:col>
                    <xdr:colOff>38100</xdr:colOff>
                    <xdr:row>39</xdr:row>
                    <xdr:rowOff>198120</xdr:rowOff>
                  </from>
                  <to>
                    <xdr:col>30</xdr:col>
                    <xdr:colOff>15240</xdr:colOff>
                    <xdr:row>41</xdr:row>
                    <xdr:rowOff>60960</xdr:rowOff>
                  </to>
                </anchor>
              </controlPr>
            </control>
          </mc:Choice>
        </mc:AlternateContent>
        <mc:AlternateContent xmlns:mc="http://schemas.openxmlformats.org/markup-compatibility/2006">
          <mc:Choice Requires="x14">
            <control shapeId="10285" r:id="rId34" name="Check Box 45">
              <controlPr defaultSize="0" autoFill="0" autoLine="0" autoPict="0">
                <anchor moveWithCells="1">
                  <from>
                    <xdr:col>29</xdr:col>
                    <xdr:colOff>45720</xdr:colOff>
                    <xdr:row>40</xdr:row>
                    <xdr:rowOff>182880</xdr:rowOff>
                  </from>
                  <to>
                    <xdr:col>30</xdr:col>
                    <xdr:colOff>38100</xdr:colOff>
                    <xdr:row>42</xdr:row>
                    <xdr:rowOff>30480</xdr:rowOff>
                  </to>
                </anchor>
              </controlPr>
            </control>
          </mc:Choice>
        </mc:AlternateContent>
        <mc:AlternateContent xmlns:mc="http://schemas.openxmlformats.org/markup-compatibility/2006">
          <mc:Choice Requires="x14">
            <control shapeId="10286" r:id="rId35" name="Check Box 46">
              <controlPr defaultSize="0" autoFill="0" autoLine="0" autoPict="0">
                <anchor moveWithCells="1">
                  <from>
                    <xdr:col>29</xdr:col>
                    <xdr:colOff>38100</xdr:colOff>
                    <xdr:row>41</xdr:row>
                    <xdr:rowOff>182880</xdr:rowOff>
                  </from>
                  <to>
                    <xdr:col>30</xdr:col>
                    <xdr:colOff>22860</xdr:colOff>
                    <xdr:row>43</xdr:row>
                    <xdr:rowOff>30480</xdr:rowOff>
                  </to>
                </anchor>
              </controlPr>
            </control>
          </mc:Choice>
        </mc:AlternateContent>
        <mc:AlternateContent xmlns:mc="http://schemas.openxmlformats.org/markup-compatibility/2006">
          <mc:Choice Requires="x14">
            <control shapeId="10287" r:id="rId36" name="Check Box 47">
              <controlPr defaultSize="0" autoFill="0" autoLine="0" autoPict="0">
                <anchor moveWithCells="1">
                  <from>
                    <xdr:col>29</xdr:col>
                    <xdr:colOff>38100</xdr:colOff>
                    <xdr:row>43</xdr:row>
                    <xdr:rowOff>0</xdr:rowOff>
                  </from>
                  <to>
                    <xdr:col>29</xdr:col>
                    <xdr:colOff>236220</xdr:colOff>
                    <xdr:row>44</xdr:row>
                    <xdr:rowOff>53340</xdr:rowOff>
                  </to>
                </anchor>
              </controlPr>
            </control>
          </mc:Choice>
        </mc:AlternateContent>
        <mc:AlternateContent xmlns:mc="http://schemas.openxmlformats.org/markup-compatibility/2006">
          <mc:Choice Requires="x14">
            <control shapeId="10288" r:id="rId37" name="Check Box 48">
              <controlPr defaultSize="0" autoFill="0" autoLine="0" autoPict="0">
                <anchor moveWithCells="1">
                  <from>
                    <xdr:col>30</xdr:col>
                    <xdr:colOff>45720</xdr:colOff>
                    <xdr:row>14</xdr:row>
                    <xdr:rowOff>228600</xdr:rowOff>
                  </from>
                  <to>
                    <xdr:col>31</xdr:col>
                    <xdr:colOff>30480</xdr:colOff>
                    <xdr:row>15</xdr:row>
                    <xdr:rowOff>228600</xdr:rowOff>
                  </to>
                </anchor>
              </controlPr>
            </control>
          </mc:Choice>
        </mc:AlternateContent>
        <mc:AlternateContent xmlns:mc="http://schemas.openxmlformats.org/markup-compatibility/2006">
          <mc:Choice Requires="x14">
            <control shapeId="10289" r:id="rId38" name="Check Box 49">
              <controlPr defaultSize="0" autoFill="0" autoLine="0" autoPict="0">
                <anchor moveWithCells="1">
                  <from>
                    <xdr:col>30</xdr:col>
                    <xdr:colOff>30480</xdr:colOff>
                    <xdr:row>15</xdr:row>
                    <xdr:rowOff>213360</xdr:rowOff>
                  </from>
                  <to>
                    <xdr:col>30</xdr:col>
                    <xdr:colOff>259080</xdr:colOff>
                    <xdr:row>16</xdr:row>
                    <xdr:rowOff>213360</xdr:rowOff>
                  </to>
                </anchor>
              </controlPr>
            </control>
          </mc:Choice>
        </mc:AlternateContent>
        <mc:AlternateContent xmlns:mc="http://schemas.openxmlformats.org/markup-compatibility/2006">
          <mc:Choice Requires="x14">
            <control shapeId="10290" r:id="rId39" name="Check Box 50">
              <controlPr defaultSize="0" autoFill="0" autoLine="0" autoPict="0">
                <anchor moveWithCells="1">
                  <from>
                    <xdr:col>30</xdr:col>
                    <xdr:colOff>30480</xdr:colOff>
                    <xdr:row>2</xdr:row>
                    <xdr:rowOff>220980</xdr:rowOff>
                  </from>
                  <to>
                    <xdr:col>30</xdr:col>
                    <xdr:colOff>259080</xdr:colOff>
                    <xdr:row>3</xdr:row>
                    <xdr:rowOff>220980</xdr:rowOff>
                  </to>
                </anchor>
              </controlPr>
            </control>
          </mc:Choice>
        </mc:AlternateContent>
        <mc:AlternateContent xmlns:mc="http://schemas.openxmlformats.org/markup-compatibility/2006">
          <mc:Choice Requires="x14">
            <control shapeId="10291" r:id="rId40" name="Check Box 51">
              <controlPr defaultSize="0" autoFill="0" autoLine="0" autoPict="0">
                <anchor moveWithCells="1">
                  <from>
                    <xdr:col>2</xdr:col>
                    <xdr:colOff>30480</xdr:colOff>
                    <xdr:row>13</xdr:row>
                    <xdr:rowOff>15240</xdr:rowOff>
                  </from>
                  <to>
                    <xdr:col>3</xdr:col>
                    <xdr:colOff>0</xdr:colOff>
                    <xdr:row>14</xdr:row>
                    <xdr:rowOff>22860</xdr:rowOff>
                  </to>
                </anchor>
              </controlPr>
            </control>
          </mc:Choice>
        </mc:AlternateContent>
        <mc:AlternateContent xmlns:mc="http://schemas.openxmlformats.org/markup-compatibility/2006">
          <mc:Choice Requires="x14">
            <control shapeId="10292" r:id="rId41" name="Check Box 52">
              <controlPr defaultSize="0" autoFill="0" autoLine="0" autoPict="0">
                <anchor moveWithCells="1">
                  <from>
                    <xdr:col>30</xdr:col>
                    <xdr:colOff>15240</xdr:colOff>
                    <xdr:row>13</xdr:row>
                    <xdr:rowOff>7620</xdr:rowOff>
                  </from>
                  <to>
                    <xdr:col>30</xdr:col>
                    <xdr:colOff>259080</xdr:colOff>
                    <xdr:row>14</xdr:row>
                    <xdr:rowOff>15240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BG39"/>
  <sheetViews>
    <sheetView showWhiteSpace="0" view="pageLayout" topLeftCell="S1" zoomScaleNormal="100" zoomScaleSheetLayoutView="90" workbookViewId="0">
      <selection activeCell="AR31" sqref="AR31"/>
    </sheetView>
  </sheetViews>
  <sheetFormatPr defaultColWidth="9" defaultRowHeight="13.2" x14ac:dyDescent="0.45"/>
  <cols>
    <col min="1" max="51" width="3.59765625" style="10" customWidth="1"/>
    <col min="52" max="55" width="8.59765625" style="10" hidden="1" customWidth="1"/>
    <col min="56" max="58" width="8.59765625" style="10" customWidth="1"/>
    <col min="59" max="94" width="3.59765625" style="10" customWidth="1"/>
    <col min="95" max="16384" width="9" style="10"/>
  </cols>
  <sheetData>
    <row r="1" spans="1:59" ht="27.75" customHeight="1" x14ac:dyDescent="0.45">
      <c r="A1" s="11" t="s">
        <v>26</v>
      </c>
      <c r="B1" s="9"/>
      <c r="U1" s="166" t="s">
        <v>190</v>
      </c>
      <c r="Z1" s="11" t="s">
        <v>26</v>
      </c>
      <c r="AA1" s="9"/>
      <c r="AT1" s="166" t="s">
        <v>190</v>
      </c>
    </row>
    <row r="2" spans="1:59" ht="18.75" customHeight="1" x14ac:dyDescent="0.45">
      <c r="B2" s="67" t="s">
        <v>10</v>
      </c>
      <c r="C2" s="68" t="s">
        <v>27</v>
      </c>
      <c r="D2" s="52"/>
      <c r="E2" s="52"/>
      <c r="F2" s="52"/>
      <c r="G2" s="52"/>
      <c r="H2" s="52"/>
      <c r="I2" s="52"/>
      <c r="J2" s="52"/>
      <c r="K2" s="52"/>
      <c r="L2" s="52"/>
      <c r="M2" s="52"/>
      <c r="N2" s="52"/>
      <c r="O2" s="52"/>
      <c r="P2" s="52"/>
      <c r="Q2" s="52"/>
      <c r="R2" s="52"/>
      <c r="S2" s="52"/>
      <c r="T2" s="52"/>
      <c r="U2" s="52"/>
      <c r="V2" s="52"/>
      <c r="W2" s="52"/>
      <c r="X2" s="53"/>
      <c r="AA2" s="67" t="s">
        <v>10</v>
      </c>
      <c r="AB2" s="68" t="s">
        <v>27</v>
      </c>
      <c r="AC2" s="52"/>
      <c r="AD2" s="52"/>
      <c r="AE2" s="52"/>
      <c r="AF2" s="52"/>
      <c r="AG2" s="52"/>
      <c r="AH2" s="52"/>
      <c r="AI2" s="52"/>
      <c r="AJ2" s="52"/>
      <c r="AK2" s="52"/>
      <c r="AL2" s="52"/>
      <c r="AM2" s="52"/>
      <c r="AN2" s="52"/>
      <c r="AO2" s="52"/>
      <c r="AP2" s="52"/>
      <c r="AQ2" s="52"/>
      <c r="AR2" s="52"/>
      <c r="AS2" s="52"/>
      <c r="AT2" s="52"/>
      <c r="AU2" s="52"/>
      <c r="AV2" s="52"/>
      <c r="AW2" s="53"/>
      <c r="AZ2" s="41"/>
      <c r="BG2" s="41"/>
    </row>
    <row r="3" spans="1:59" ht="18.75" customHeight="1" x14ac:dyDescent="0.45">
      <c r="B3" s="54"/>
      <c r="C3" s="55"/>
      <c r="D3" s="56" t="s">
        <v>166</v>
      </c>
      <c r="E3" s="56"/>
      <c r="F3" s="56"/>
      <c r="G3" s="56"/>
      <c r="H3" s="56"/>
      <c r="I3" s="56"/>
      <c r="J3" s="56"/>
      <c r="K3" s="56"/>
      <c r="L3" s="56"/>
      <c r="M3" s="56"/>
      <c r="N3" s="56"/>
      <c r="O3" s="56"/>
      <c r="P3" s="56"/>
      <c r="Q3" s="56"/>
      <c r="R3" s="56"/>
      <c r="S3" s="56"/>
      <c r="T3" s="56"/>
      <c r="U3" s="56"/>
      <c r="V3" s="56"/>
      <c r="W3" s="56"/>
      <c r="X3" s="57"/>
      <c r="AA3" s="54"/>
      <c r="AB3" s="55"/>
      <c r="AC3" s="56" t="s">
        <v>166</v>
      </c>
      <c r="AD3" s="56"/>
      <c r="AE3" s="56"/>
      <c r="AF3" s="56"/>
      <c r="AG3" s="56"/>
      <c r="AH3" s="56"/>
      <c r="AI3" s="56"/>
      <c r="AJ3" s="56"/>
      <c r="AK3" s="56"/>
      <c r="AL3" s="56"/>
      <c r="AM3" s="56"/>
      <c r="AN3" s="56"/>
      <c r="AO3" s="56"/>
      <c r="AP3" s="56"/>
      <c r="AQ3" s="56"/>
      <c r="AR3" s="56"/>
      <c r="AS3" s="56"/>
      <c r="AT3" s="56"/>
      <c r="AU3" s="56"/>
      <c r="AV3" s="56"/>
      <c r="AW3" s="57"/>
      <c r="AZ3" s="10" t="b">
        <v>1</v>
      </c>
      <c r="BA3" s="10" t="str">
        <f>IF(AZ3=TRUE,"〇","×")</f>
        <v>〇</v>
      </c>
      <c r="BB3" s="10" t="b">
        <v>1</v>
      </c>
      <c r="BC3" s="10" t="str">
        <f>IF(BB3=TRUE,"〇","×")</f>
        <v>〇</v>
      </c>
    </row>
    <row r="4" spans="1:59" ht="18.75" customHeight="1" x14ac:dyDescent="0.45">
      <c r="B4" s="54"/>
      <c r="C4" s="55"/>
      <c r="D4" s="56" t="s">
        <v>167</v>
      </c>
      <c r="E4" s="56"/>
      <c r="F4" s="56"/>
      <c r="G4" s="56"/>
      <c r="H4" s="56"/>
      <c r="I4" s="56"/>
      <c r="J4" s="56"/>
      <c r="K4" s="56"/>
      <c r="L4" s="56"/>
      <c r="M4" s="56"/>
      <c r="N4" s="56"/>
      <c r="O4" s="56"/>
      <c r="P4" s="56"/>
      <c r="Q4" s="56"/>
      <c r="R4" s="56"/>
      <c r="S4" s="56"/>
      <c r="T4" s="56"/>
      <c r="U4" s="56"/>
      <c r="V4" s="56"/>
      <c r="W4" s="56"/>
      <c r="X4" s="57"/>
      <c r="AA4" s="54"/>
      <c r="AB4" s="55"/>
      <c r="AC4" s="56" t="s">
        <v>167</v>
      </c>
      <c r="AD4" s="56"/>
      <c r="AE4" s="56"/>
      <c r="AF4" s="56"/>
      <c r="AG4" s="56"/>
      <c r="AH4" s="56"/>
      <c r="AI4" s="56"/>
      <c r="AJ4" s="56"/>
      <c r="AK4" s="56"/>
      <c r="AL4" s="56"/>
      <c r="AM4" s="56"/>
      <c r="AN4" s="56"/>
      <c r="AO4" s="56"/>
      <c r="AP4" s="56"/>
      <c r="AQ4" s="56"/>
      <c r="AR4" s="56"/>
      <c r="AS4" s="56"/>
      <c r="AT4" s="56"/>
      <c r="AU4" s="56"/>
      <c r="AV4" s="56"/>
      <c r="AW4" s="57"/>
      <c r="AZ4" s="10" t="b">
        <v>1</v>
      </c>
      <c r="BA4" s="10" t="str">
        <f t="shared" ref="BA4:BA8" si="0">IF(AZ4=TRUE,"〇","×")</f>
        <v>〇</v>
      </c>
      <c r="BB4" s="10" t="b">
        <v>1</v>
      </c>
      <c r="BC4" s="10" t="str">
        <f t="shared" ref="BC4:BC19" si="1">IF(BB4=TRUE,"〇","×")</f>
        <v>〇</v>
      </c>
    </row>
    <row r="5" spans="1:59" ht="18.75" customHeight="1" x14ac:dyDescent="0.45">
      <c r="B5" s="54"/>
      <c r="C5" s="55"/>
      <c r="D5" s="56" t="s">
        <v>82</v>
      </c>
      <c r="E5" s="56"/>
      <c r="F5" s="56"/>
      <c r="G5" s="56"/>
      <c r="H5" s="56"/>
      <c r="I5" s="56"/>
      <c r="J5" s="56"/>
      <c r="K5" s="56"/>
      <c r="L5" s="56"/>
      <c r="M5" s="56"/>
      <c r="N5" s="56"/>
      <c r="O5" s="56"/>
      <c r="P5" s="56"/>
      <c r="Q5" s="56"/>
      <c r="R5" s="56"/>
      <c r="S5" s="56"/>
      <c r="T5" s="56"/>
      <c r="U5" s="56"/>
      <c r="V5" s="56"/>
      <c r="W5" s="56"/>
      <c r="X5" s="57"/>
      <c r="AA5" s="54"/>
      <c r="AB5" s="55"/>
      <c r="AC5" s="56" t="s">
        <v>82</v>
      </c>
      <c r="AD5" s="56"/>
      <c r="AE5" s="56"/>
      <c r="AF5" s="56"/>
      <c r="AG5" s="56"/>
      <c r="AH5" s="56"/>
      <c r="AI5" s="56"/>
      <c r="AJ5" s="56"/>
      <c r="AK5" s="56"/>
      <c r="AL5" s="56"/>
      <c r="AM5" s="56"/>
      <c r="AN5" s="56"/>
      <c r="AO5" s="56"/>
      <c r="AP5" s="56"/>
      <c r="AQ5" s="56"/>
      <c r="AR5" s="56"/>
      <c r="AS5" s="56"/>
      <c r="AT5" s="56"/>
      <c r="AU5" s="56"/>
      <c r="AV5" s="56"/>
      <c r="AW5" s="57"/>
      <c r="AZ5" s="10" t="b">
        <v>1</v>
      </c>
      <c r="BA5" s="10" t="str">
        <f t="shared" si="0"/>
        <v>〇</v>
      </c>
      <c r="BB5" s="10" t="b">
        <v>1</v>
      </c>
      <c r="BC5" s="10" t="str">
        <f t="shared" si="1"/>
        <v>〇</v>
      </c>
    </row>
    <row r="6" spans="1:59" ht="18.75" customHeight="1" x14ac:dyDescent="0.45">
      <c r="B6" s="54"/>
      <c r="C6" s="55"/>
      <c r="D6" s="56" t="s">
        <v>83</v>
      </c>
      <c r="E6" s="56"/>
      <c r="F6" s="56"/>
      <c r="G6" s="56"/>
      <c r="H6" s="56"/>
      <c r="I6" s="56"/>
      <c r="J6" s="56"/>
      <c r="K6" s="56"/>
      <c r="L6" s="56"/>
      <c r="M6" s="56"/>
      <c r="N6" s="56"/>
      <c r="O6" s="56"/>
      <c r="P6" s="56"/>
      <c r="Q6" s="56"/>
      <c r="R6" s="56"/>
      <c r="S6" s="56"/>
      <c r="T6" s="56"/>
      <c r="U6" s="56"/>
      <c r="V6" s="56"/>
      <c r="W6" s="56"/>
      <c r="X6" s="57"/>
      <c r="AA6" s="54"/>
      <c r="AB6" s="55"/>
      <c r="AC6" s="56" t="s">
        <v>83</v>
      </c>
      <c r="AD6" s="56"/>
      <c r="AE6" s="56"/>
      <c r="AF6" s="56"/>
      <c r="AG6" s="56"/>
      <c r="AH6" s="56"/>
      <c r="AI6" s="56"/>
      <c r="AJ6" s="56"/>
      <c r="AK6" s="56"/>
      <c r="AL6" s="56"/>
      <c r="AM6" s="56"/>
      <c r="AN6" s="56"/>
      <c r="AO6" s="56"/>
      <c r="AP6" s="56"/>
      <c r="AQ6" s="56"/>
      <c r="AR6" s="56"/>
      <c r="AS6" s="56"/>
      <c r="AT6" s="56"/>
      <c r="AU6" s="56"/>
      <c r="AV6" s="56"/>
      <c r="AW6" s="57"/>
      <c r="AZ6" s="10" t="b">
        <v>1</v>
      </c>
      <c r="BA6" s="10" t="str">
        <f t="shared" si="0"/>
        <v>〇</v>
      </c>
      <c r="BB6" s="10" t="b">
        <v>1</v>
      </c>
      <c r="BC6" s="10" t="str">
        <f t="shared" si="1"/>
        <v>〇</v>
      </c>
    </row>
    <row r="7" spans="1:59" ht="18.75" customHeight="1" x14ac:dyDescent="0.45">
      <c r="B7" s="54"/>
      <c r="C7" s="55"/>
      <c r="D7" s="56" t="s">
        <v>84</v>
      </c>
      <c r="E7" s="135"/>
      <c r="F7" s="135"/>
      <c r="G7" s="135"/>
      <c r="H7" s="135"/>
      <c r="I7" s="135"/>
      <c r="J7" s="135"/>
      <c r="K7" s="135"/>
      <c r="L7" s="135"/>
      <c r="M7" s="135"/>
      <c r="N7" s="135"/>
      <c r="O7" s="135"/>
      <c r="P7" s="135"/>
      <c r="Q7" s="135"/>
      <c r="R7" s="135"/>
      <c r="S7" s="135"/>
      <c r="T7" s="135"/>
      <c r="U7" s="135"/>
      <c r="V7" s="135"/>
      <c r="W7" s="135"/>
      <c r="X7" s="57"/>
      <c r="AA7" s="54"/>
      <c r="AB7" s="55"/>
      <c r="AC7" s="56" t="s">
        <v>84</v>
      </c>
      <c r="AD7" s="135"/>
      <c r="AE7" s="135"/>
      <c r="AF7" s="135"/>
      <c r="AG7" s="135"/>
      <c r="AH7" s="135"/>
      <c r="AI7" s="135"/>
      <c r="AJ7" s="135"/>
      <c r="AK7" s="135"/>
      <c r="AL7" s="135"/>
      <c r="AM7" s="135"/>
      <c r="AN7" s="135"/>
      <c r="AO7" s="135"/>
      <c r="AP7" s="135"/>
      <c r="AQ7" s="135"/>
      <c r="AR7" s="135"/>
      <c r="AS7" s="135"/>
      <c r="AT7" s="135"/>
      <c r="AU7" s="135"/>
      <c r="AV7" s="135"/>
      <c r="AW7" s="57"/>
      <c r="AZ7" s="10" t="b">
        <v>1</v>
      </c>
      <c r="BA7" s="10" t="str">
        <f t="shared" si="0"/>
        <v>〇</v>
      </c>
      <c r="BB7" s="10" t="b">
        <v>1</v>
      </c>
      <c r="BC7" s="10" t="str">
        <f t="shared" si="1"/>
        <v>〇</v>
      </c>
    </row>
    <row r="8" spans="1:59" ht="18.75" customHeight="1" x14ac:dyDescent="0.45">
      <c r="B8" s="54"/>
      <c r="C8" s="55"/>
      <c r="D8" s="56" t="s">
        <v>233</v>
      </c>
      <c r="E8" s="135"/>
      <c r="F8" s="135"/>
      <c r="G8" s="135"/>
      <c r="H8" s="135"/>
      <c r="I8" s="135"/>
      <c r="J8" s="135"/>
      <c r="K8" s="135"/>
      <c r="L8" s="135"/>
      <c r="M8" s="135"/>
      <c r="N8" s="135"/>
      <c r="O8" s="135"/>
      <c r="P8" s="135"/>
      <c r="Q8" s="135"/>
      <c r="R8" s="135"/>
      <c r="S8" s="135"/>
      <c r="T8" s="135"/>
      <c r="U8" s="135"/>
      <c r="V8" s="135"/>
      <c r="W8" s="135"/>
      <c r="X8" s="57"/>
      <c r="AA8" s="54"/>
      <c r="AB8" s="55"/>
      <c r="AC8" s="56" t="s">
        <v>233</v>
      </c>
      <c r="AD8" s="135"/>
      <c r="AE8" s="135"/>
      <c r="AF8" s="135"/>
      <c r="AG8" s="135"/>
      <c r="AH8" s="135"/>
      <c r="AI8" s="135"/>
      <c r="AJ8" s="135"/>
      <c r="AK8" s="135"/>
      <c r="AL8" s="135"/>
      <c r="AM8" s="135"/>
      <c r="AN8" s="135"/>
      <c r="AO8" s="135"/>
      <c r="AP8" s="135"/>
      <c r="AQ8" s="135"/>
      <c r="AR8" s="135"/>
      <c r="AS8" s="135"/>
      <c r="AT8" s="135"/>
      <c r="AU8" s="135"/>
      <c r="AV8" s="135"/>
      <c r="AW8" s="57"/>
      <c r="AZ8" s="10" t="b">
        <v>0</v>
      </c>
      <c r="BA8" s="10" t="str">
        <f t="shared" si="0"/>
        <v>×</v>
      </c>
      <c r="BB8" s="10" t="b">
        <v>0</v>
      </c>
      <c r="BC8" s="10" t="str">
        <f t="shared" si="1"/>
        <v>×</v>
      </c>
    </row>
    <row r="9" spans="1:59" ht="18.75" customHeight="1" x14ac:dyDescent="0.45">
      <c r="B9" s="62"/>
      <c r="C9" s="63"/>
      <c r="D9" s="64" t="s">
        <v>85</v>
      </c>
      <c r="E9" s="64"/>
      <c r="F9" s="64"/>
      <c r="G9" s="64"/>
      <c r="H9" s="64"/>
      <c r="I9" s="64"/>
      <c r="J9" s="64"/>
      <c r="K9" s="64"/>
      <c r="L9" s="64"/>
      <c r="M9" s="64"/>
      <c r="N9" s="64"/>
      <c r="O9" s="64"/>
      <c r="P9" s="64"/>
      <c r="Q9" s="64"/>
      <c r="R9" s="64"/>
      <c r="S9" s="64"/>
      <c r="T9" s="64"/>
      <c r="U9" s="64"/>
      <c r="V9" s="64"/>
      <c r="W9" s="64"/>
      <c r="X9" s="136"/>
      <c r="AA9" s="62"/>
      <c r="AB9" s="63"/>
      <c r="AC9" s="64" t="s">
        <v>85</v>
      </c>
      <c r="AD9" s="64"/>
      <c r="AE9" s="64"/>
      <c r="AF9" s="64"/>
      <c r="AG9" s="64"/>
      <c r="AH9" s="64"/>
      <c r="AI9" s="64"/>
      <c r="AJ9" s="64"/>
      <c r="AK9" s="64"/>
      <c r="AL9" s="64"/>
      <c r="AM9" s="64"/>
      <c r="AN9" s="64"/>
      <c r="AO9" s="64"/>
      <c r="AP9" s="64"/>
      <c r="AQ9" s="64"/>
      <c r="AR9" s="64"/>
      <c r="AS9" s="64"/>
      <c r="AT9" s="64"/>
      <c r="AU9" s="64"/>
      <c r="AV9" s="64"/>
      <c r="AW9" s="136"/>
      <c r="AZ9" s="10" t="b">
        <v>0</v>
      </c>
      <c r="BA9" s="10" t="str">
        <f>IF(AZ9=TRUE,"〇","×")</f>
        <v>×</v>
      </c>
      <c r="BB9" s="10" t="b">
        <v>0</v>
      </c>
      <c r="BC9" s="10" t="str">
        <f t="shared" si="1"/>
        <v>×</v>
      </c>
    </row>
    <row r="10" spans="1:59" ht="18.75" customHeight="1" x14ac:dyDescent="0.45">
      <c r="B10" s="58"/>
      <c r="C10" s="59"/>
      <c r="D10" s="60" t="s">
        <v>86</v>
      </c>
      <c r="E10" s="137"/>
      <c r="F10" s="137"/>
      <c r="G10" s="137"/>
      <c r="H10" s="137"/>
      <c r="I10" s="137"/>
      <c r="J10" s="137"/>
      <c r="K10" s="137"/>
      <c r="L10" s="137"/>
      <c r="M10" s="137"/>
      <c r="N10" s="137"/>
      <c r="O10" s="137"/>
      <c r="P10" s="137"/>
      <c r="Q10" s="137"/>
      <c r="R10" s="137"/>
      <c r="S10" s="137"/>
      <c r="T10" s="137"/>
      <c r="U10" s="137"/>
      <c r="V10" s="137"/>
      <c r="W10" s="137"/>
      <c r="X10" s="61"/>
      <c r="AA10" s="58"/>
      <c r="AB10" s="59"/>
      <c r="AC10" s="60" t="s">
        <v>86</v>
      </c>
      <c r="AD10" s="137"/>
      <c r="AE10" s="137"/>
      <c r="AF10" s="137"/>
      <c r="AG10" s="137"/>
      <c r="AH10" s="137"/>
      <c r="AI10" s="137"/>
      <c r="AJ10" s="137"/>
      <c r="AK10" s="137"/>
      <c r="AL10" s="137"/>
      <c r="AM10" s="137"/>
      <c r="AN10" s="137"/>
      <c r="AO10" s="137"/>
      <c r="AP10" s="137"/>
      <c r="AQ10" s="137"/>
      <c r="AR10" s="137"/>
      <c r="AS10" s="137"/>
      <c r="AT10" s="137"/>
      <c r="AU10" s="137"/>
      <c r="AV10" s="137"/>
      <c r="AW10" s="61"/>
      <c r="AZ10" s="10" t="b">
        <v>0</v>
      </c>
      <c r="BA10" s="10" t="str">
        <f>IF(AZ10=TRUE,"〇","×")</f>
        <v>×</v>
      </c>
      <c r="BB10" s="10" t="b">
        <v>0</v>
      </c>
      <c r="BC10" s="10" t="str">
        <f t="shared" si="1"/>
        <v>×</v>
      </c>
    </row>
    <row r="11" spans="1:59" ht="18.75" customHeight="1" x14ac:dyDescent="0.45">
      <c r="B11" s="67" t="s">
        <v>14</v>
      </c>
      <c r="C11" s="68" t="s">
        <v>28</v>
      </c>
      <c r="D11" s="52"/>
      <c r="E11" s="52"/>
      <c r="F11" s="52"/>
      <c r="G11" s="52"/>
      <c r="H11" s="52"/>
      <c r="I11" s="52"/>
      <c r="J11" s="52"/>
      <c r="K11" s="52"/>
      <c r="L11" s="52"/>
      <c r="M11" s="52"/>
      <c r="N11" s="52"/>
      <c r="O11" s="52"/>
      <c r="P11" s="52"/>
      <c r="Q11" s="52"/>
      <c r="R11" s="52"/>
      <c r="S11" s="52"/>
      <c r="T11" s="52"/>
      <c r="U11" s="52"/>
      <c r="V11" s="52"/>
      <c r="W11" s="52"/>
      <c r="X11" s="53"/>
      <c r="AA11" s="67" t="s">
        <v>14</v>
      </c>
      <c r="AB11" s="68" t="s">
        <v>28</v>
      </c>
      <c r="AC11" s="52"/>
      <c r="AD11" s="52"/>
      <c r="AE11" s="52"/>
      <c r="AF11" s="52"/>
      <c r="AG11" s="52"/>
      <c r="AH11" s="52"/>
      <c r="AI11" s="52"/>
      <c r="AJ11" s="52"/>
      <c r="AK11" s="52"/>
      <c r="AL11" s="52"/>
      <c r="AM11" s="52"/>
      <c r="AN11" s="52"/>
      <c r="AO11" s="52"/>
      <c r="AP11" s="52"/>
      <c r="AQ11" s="52"/>
      <c r="AR11" s="52"/>
      <c r="AS11" s="52"/>
      <c r="AT11" s="52"/>
      <c r="AU11" s="52"/>
      <c r="AV11" s="52"/>
      <c r="AW11" s="53"/>
    </row>
    <row r="12" spans="1:59" ht="18.75" customHeight="1" x14ac:dyDescent="0.45">
      <c r="B12" s="54"/>
      <c r="C12" s="55"/>
      <c r="D12" s="56" t="s">
        <v>168</v>
      </c>
      <c r="E12" s="56"/>
      <c r="F12" s="56"/>
      <c r="G12" s="56"/>
      <c r="H12" s="56"/>
      <c r="I12" s="56"/>
      <c r="J12" s="56"/>
      <c r="K12" s="56"/>
      <c r="L12" s="56"/>
      <c r="M12" s="56"/>
      <c r="N12" s="56"/>
      <c r="O12" s="56"/>
      <c r="P12" s="56"/>
      <c r="Q12" s="56"/>
      <c r="R12" s="56"/>
      <c r="S12" s="56"/>
      <c r="T12" s="56"/>
      <c r="U12" s="56"/>
      <c r="V12" s="56"/>
      <c r="W12" s="56"/>
      <c r="X12" s="57"/>
      <c r="AA12" s="54"/>
      <c r="AB12" s="55"/>
      <c r="AC12" s="56" t="s">
        <v>168</v>
      </c>
      <c r="AD12" s="56"/>
      <c r="AE12" s="56"/>
      <c r="AF12" s="56"/>
      <c r="AG12" s="56"/>
      <c r="AH12" s="56"/>
      <c r="AI12" s="56"/>
      <c r="AJ12" s="56"/>
      <c r="AK12" s="56"/>
      <c r="AL12" s="56"/>
      <c r="AM12" s="56"/>
      <c r="AN12" s="56"/>
      <c r="AO12" s="56"/>
      <c r="AP12" s="56"/>
      <c r="AQ12" s="56"/>
      <c r="AR12" s="56"/>
      <c r="AS12" s="56"/>
      <c r="AT12" s="56"/>
      <c r="AU12" s="56"/>
      <c r="AV12" s="56"/>
      <c r="AW12" s="57"/>
      <c r="AZ12" s="10" t="b">
        <v>0</v>
      </c>
      <c r="BA12" s="10" t="str">
        <f t="shared" ref="BA12:BA17" si="2">IF(AZ12=TRUE,"〇","×")</f>
        <v>×</v>
      </c>
      <c r="BB12" s="10" t="b">
        <v>0</v>
      </c>
      <c r="BC12" s="10" t="str">
        <f t="shared" si="1"/>
        <v>×</v>
      </c>
    </row>
    <row r="13" spans="1:59" ht="18.75" customHeight="1" x14ac:dyDescent="0.45">
      <c r="B13" s="54"/>
      <c r="C13" s="55"/>
      <c r="D13" s="56" t="s">
        <v>169</v>
      </c>
      <c r="E13" s="56"/>
      <c r="F13" s="56"/>
      <c r="G13" s="56"/>
      <c r="H13" s="56"/>
      <c r="I13" s="56"/>
      <c r="J13" s="56"/>
      <c r="K13" s="56"/>
      <c r="L13" s="56"/>
      <c r="M13" s="56"/>
      <c r="N13" s="56"/>
      <c r="O13" s="56"/>
      <c r="P13" s="56"/>
      <c r="Q13" s="56"/>
      <c r="R13" s="56"/>
      <c r="S13" s="56"/>
      <c r="T13" s="56"/>
      <c r="U13" s="56"/>
      <c r="V13" s="56"/>
      <c r="W13" s="56"/>
      <c r="X13" s="57"/>
      <c r="AA13" s="54"/>
      <c r="AB13" s="55"/>
      <c r="AC13" s="56" t="s">
        <v>169</v>
      </c>
      <c r="AD13" s="56"/>
      <c r="AE13" s="56"/>
      <c r="AF13" s="56"/>
      <c r="AG13" s="56"/>
      <c r="AH13" s="56"/>
      <c r="AI13" s="56"/>
      <c r="AJ13" s="56"/>
      <c r="AK13" s="56"/>
      <c r="AL13" s="56"/>
      <c r="AM13" s="56"/>
      <c r="AN13" s="56"/>
      <c r="AO13" s="56"/>
      <c r="AP13" s="56"/>
      <c r="AQ13" s="56"/>
      <c r="AR13" s="56"/>
      <c r="AS13" s="56"/>
      <c r="AT13" s="56"/>
      <c r="AU13" s="56"/>
      <c r="AV13" s="56"/>
      <c r="AW13" s="57"/>
      <c r="AZ13" s="10" t="b">
        <v>0</v>
      </c>
      <c r="BA13" s="10" t="str">
        <f t="shared" si="2"/>
        <v>×</v>
      </c>
      <c r="BB13" s="10" t="b">
        <v>0</v>
      </c>
      <c r="BC13" s="10" t="str">
        <f t="shared" si="1"/>
        <v>×</v>
      </c>
    </row>
    <row r="14" spans="1:59" ht="18.75" customHeight="1" x14ac:dyDescent="0.45">
      <c r="B14" s="253" t="s">
        <v>241</v>
      </c>
      <c r="C14" s="68"/>
      <c r="D14" s="68"/>
      <c r="E14" s="52"/>
      <c r="F14" s="52"/>
      <c r="G14" s="52"/>
      <c r="H14" s="52"/>
      <c r="I14" s="52"/>
      <c r="J14" s="52"/>
      <c r="K14" s="52"/>
      <c r="L14" s="52"/>
      <c r="M14" s="52"/>
      <c r="N14" s="52"/>
      <c r="O14" s="52"/>
      <c r="P14" s="52"/>
      <c r="Q14" s="52"/>
      <c r="R14" s="52"/>
      <c r="S14" s="52"/>
      <c r="T14" s="52"/>
      <c r="U14" s="52"/>
      <c r="V14" s="52"/>
      <c r="W14" s="52"/>
      <c r="X14" s="53"/>
      <c r="AA14" s="253" t="s">
        <v>241</v>
      </c>
      <c r="AB14" s="68"/>
      <c r="AC14" s="68"/>
      <c r="AD14" s="52"/>
      <c r="AE14" s="52"/>
      <c r="AF14" s="52"/>
      <c r="AG14" s="52"/>
      <c r="AH14" s="52"/>
      <c r="AI14" s="52"/>
      <c r="AJ14" s="52"/>
      <c r="AK14" s="52"/>
      <c r="AL14" s="52"/>
      <c r="AM14" s="52"/>
      <c r="AN14" s="52"/>
      <c r="AO14" s="52"/>
      <c r="AP14" s="52"/>
      <c r="AQ14" s="52"/>
      <c r="AR14" s="52"/>
      <c r="AS14" s="52"/>
      <c r="AT14" s="52"/>
      <c r="AU14" s="52"/>
      <c r="AV14" s="52"/>
      <c r="AW14" s="53"/>
    </row>
    <row r="15" spans="1:59" ht="18.75" customHeight="1" x14ac:dyDescent="0.45">
      <c r="B15" s="62"/>
      <c r="C15" s="63"/>
      <c r="D15" s="64" t="s">
        <v>24</v>
      </c>
      <c r="E15" s="64"/>
      <c r="F15" s="64"/>
      <c r="G15" s="499"/>
      <c r="H15" s="499"/>
      <c r="I15" s="499"/>
      <c r="J15" s="499"/>
      <c r="K15" s="499"/>
      <c r="L15" s="499"/>
      <c r="M15" s="499"/>
      <c r="N15" s="499"/>
      <c r="O15" s="499"/>
      <c r="P15" s="499"/>
      <c r="Q15" s="499"/>
      <c r="R15" s="499"/>
      <c r="S15" s="499"/>
      <c r="T15" s="499"/>
      <c r="U15" s="499"/>
      <c r="V15" s="499"/>
      <c r="W15" s="499"/>
      <c r="X15" s="629"/>
      <c r="AA15" s="62"/>
      <c r="AB15" s="63"/>
      <c r="AC15" s="64" t="s">
        <v>24</v>
      </c>
      <c r="AD15" s="64"/>
      <c r="AE15" s="64"/>
      <c r="AF15" s="499"/>
      <c r="AG15" s="499"/>
      <c r="AH15" s="499"/>
      <c r="AI15" s="499"/>
      <c r="AJ15" s="499"/>
      <c r="AK15" s="499"/>
      <c r="AL15" s="499"/>
      <c r="AM15" s="499"/>
      <c r="AN15" s="499"/>
      <c r="AO15" s="499"/>
      <c r="AP15" s="499"/>
      <c r="AQ15" s="499"/>
      <c r="AR15" s="499"/>
      <c r="AS15" s="499"/>
      <c r="AT15" s="499"/>
      <c r="AU15" s="499"/>
      <c r="AV15" s="499"/>
      <c r="AW15" s="629"/>
      <c r="AZ15" s="10" t="b">
        <v>0</v>
      </c>
      <c r="BA15" s="10" t="str">
        <f t="shared" si="2"/>
        <v>×</v>
      </c>
      <c r="BB15" s="10" t="b">
        <v>0</v>
      </c>
      <c r="BC15" s="10" t="str">
        <f t="shared" si="1"/>
        <v>×</v>
      </c>
    </row>
    <row r="16" spans="1:59" ht="18.75" customHeight="1" x14ac:dyDescent="0.45">
      <c r="B16" s="65"/>
      <c r="C16" s="66"/>
      <c r="D16" s="66"/>
      <c r="E16" s="66"/>
      <c r="F16" s="66"/>
      <c r="G16" s="501"/>
      <c r="H16" s="501"/>
      <c r="I16" s="501"/>
      <c r="J16" s="501"/>
      <c r="K16" s="501"/>
      <c r="L16" s="501"/>
      <c r="M16" s="501"/>
      <c r="N16" s="501"/>
      <c r="O16" s="501"/>
      <c r="P16" s="501"/>
      <c r="Q16" s="501"/>
      <c r="R16" s="501"/>
      <c r="S16" s="501"/>
      <c r="T16" s="501"/>
      <c r="U16" s="501"/>
      <c r="V16" s="501"/>
      <c r="W16" s="501"/>
      <c r="X16" s="633"/>
      <c r="AA16" s="65"/>
      <c r="AB16" s="66"/>
      <c r="AC16" s="66"/>
      <c r="AD16" s="66"/>
      <c r="AE16" s="66"/>
      <c r="AF16" s="501"/>
      <c r="AG16" s="501"/>
      <c r="AH16" s="501"/>
      <c r="AI16" s="501"/>
      <c r="AJ16" s="501"/>
      <c r="AK16" s="501"/>
      <c r="AL16" s="501"/>
      <c r="AM16" s="501"/>
      <c r="AN16" s="501"/>
      <c r="AO16" s="501"/>
      <c r="AP16" s="501"/>
      <c r="AQ16" s="501"/>
      <c r="AR16" s="501"/>
      <c r="AS16" s="501"/>
      <c r="AT16" s="501"/>
      <c r="AU16" s="501"/>
      <c r="AV16" s="501"/>
      <c r="AW16" s="633"/>
    </row>
    <row r="17" spans="2:55" ht="18.75" customHeight="1" x14ac:dyDescent="0.45">
      <c r="B17" s="62"/>
      <c r="C17" s="63"/>
      <c r="D17" s="64" t="s">
        <v>24</v>
      </c>
      <c r="E17" s="64"/>
      <c r="F17" s="64"/>
      <c r="G17" s="499"/>
      <c r="H17" s="499"/>
      <c r="I17" s="499"/>
      <c r="J17" s="499"/>
      <c r="K17" s="499"/>
      <c r="L17" s="499"/>
      <c r="M17" s="499"/>
      <c r="N17" s="499"/>
      <c r="O17" s="499"/>
      <c r="P17" s="499"/>
      <c r="Q17" s="499"/>
      <c r="R17" s="499"/>
      <c r="S17" s="499"/>
      <c r="T17" s="499"/>
      <c r="U17" s="499"/>
      <c r="V17" s="499"/>
      <c r="W17" s="499"/>
      <c r="X17" s="629"/>
      <c r="AA17" s="62"/>
      <c r="AB17" s="63"/>
      <c r="AC17" s="64" t="s">
        <v>24</v>
      </c>
      <c r="AD17" s="64"/>
      <c r="AE17" s="64"/>
      <c r="AF17" s="499"/>
      <c r="AG17" s="499"/>
      <c r="AH17" s="499"/>
      <c r="AI17" s="499"/>
      <c r="AJ17" s="499"/>
      <c r="AK17" s="499"/>
      <c r="AL17" s="499"/>
      <c r="AM17" s="499"/>
      <c r="AN17" s="499"/>
      <c r="AO17" s="499"/>
      <c r="AP17" s="499"/>
      <c r="AQ17" s="499"/>
      <c r="AR17" s="499"/>
      <c r="AS17" s="499"/>
      <c r="AT17" s="499"/>
      <c r="AU17" s="499"/>
      <c r="AV17" s="499"/>
      <c r="AW17" s="629"/>
      <c r="AZ17" s="10" t="b">
        <v>0</v>
      </c>
      <c r="BA17" s="10" t="str">
        <f t="shared" si="2"/>
        <v>×</v>
      </c>
      <c r="BB17" s="10" t="b">
        <v>0</v>
      </c>
      <c r="BC17" s="10" t="str">
        <f t="shared" si="1"/>
        <v>×</v>
      </c>
    </row>
    <row r="18" spans="2:55" ht="18.75" customHeight="1" x14ac:dyDescent="0.45">
      <c r="B18" s="65"/>
      <c r="C18" s="66"/>
      <c r="D18" s="66"/>
      <c r="E18" s="66"/>
      <c r="F18" s="66"/>
      <c r="G18" s="501"/>
      <c r="H18" s="501"/>
      <c r="I18" s="501"/>
      <c r="J18" s="501"/>
      <c r="K18" s="501"/>
      <c r="L18" s="501"/>
      <c r="M18" s="501"/>
      <c r="N18" s="501"/>
      <c r="O18" s="501"/>
      <c r="P18" s="501"/>
      <c r="Q18" s="501"/>
      <c r="R18" s="501"/>
      <c r="S18" s="501"/>
      <c r="T18" s="501"/>
      <c r="U18" s="501"/>
      <c r="V18" s="501"/>
      <c r="W18" s="501"/>
      <c r="X18" s="633"/>
      <c r="AA18" s="65"/>
      <c r="AB18" s="66"/>
      <c r="AC18" s="66"/>
      <c r="AD18" s="66"/>
      <c r="AE18" s="66"/>
      <c r="AF18" s="501"/>
      <c r="AG18" s="501"/>
      <c r="AH18" s="501"/>
      <c r="AI18" s="501"/>
      <c r="AJ18" s="501"/>
      <c r="AK18" s="501"/>
      <c r="AL18" s="501"/>
      <c r="AM18" s="501"/>
      <c r="AN18" s="501"/>
      <c r="AO18" s="501"/>
      <c r="AP18" s="501"/>
      <c r="AQ18" s="501"/>
      <c r="AR18" s="501"/>
      <c r="AS18" s="501"/>
      <c r="AT18" s="501"/>
      <c r="AU18" s="501"/>
      <c r="AV18" s="501"/>
      <c r="AW18" s="633"/>
    </row>
    <row r="19" spans="2:55" ht="18.75" customHeight="1" x14ac:dyDescent="0.45">
      <c r="B19" s="62"/>
      <c r="C19" s="63"/>
      <c r="D19" s="64" t="s">
        <v>24</v>
      </c>
      <c r="E19" s="64"/>
      <c r="F19" s="64"/>
      <c r="G19" s="499"/>
      <c r="H19" s="499"/>
      <c r="I19" s="499"/>
      <c r="J19" s="499"/>
      <c r="K19" s="499"/>
      <c r="L19" s="499"/>
      <c r="M19" s="499"/>
      <c r="N19" s="499"/>
      <c r="O19" s="499"/>
      <c r="P19" s="499"/>
      <c r="Q19" s="499"/>
      <c r="R19" s="499"/>
      <c r="S19" s="499"/>
      <c r="T19" s="499"/>
      <c r="U19" s="499"/>
      <c r="V19" s="499"/>
      <c r="W19" s="499"/>
      <c r="X19" s="629"/>
      <c r="AA19" s="62"/>
      <c r="AB19" s="63"/>
      <c r="AC19" s="64" t="s">
        <v>24</v>
      </c>
      <c r="AD19" s="64"/>
      <c r="AE19" s="64"/>
      <c r="AF19" s="499"/>
      <c r="AG19" s="499"/>
      <c r="AH19" s="499"/>
      <c r="AI19" s="499"/>
      <c r="AJ19" s="499"/>
      <c r="AK19" s="499"/>
      <c r="AL19" s="499"/>
      <c r="AM19" s="499"/>
      <c r="AN19" s="499"/>
      <c r="AO19" s="499"/>
      <c r="AP19" s="499"/>
      <c r="AQ19" s="499"/>
      <c r="AR19" s="499"/>
      <c r="AS19" s="499"/>
      <c r="AT19" s="499"/>
      <c r="AU19" s="499"/>
      <c r="AV19" s="499"/>
      <c r="AW19" s="629"/>
      <c r="AZ19" s="10" t="b">
        <v>0</v>
      </c>
      <c r="BA19" s="10" t="str">
        <f>IF(AZ19=TRUE,"〇","×")</f>
        <v>×</v>
      </c>
      <c r="BB19" s="10" t="b">
        <v>0</v>
      </c>
      <c r="BC19" s="10" t="str">
        <f t="shared" si="1"/>
        <v>×</v>
      </c>
    </row>
    <row r="20" spans="2:55" ht="18.75" customHeight="1" x14ac:dyDescent="0.45">
      <c r="B20" s="43"/>
      <c r="C20" s="44"/>
      <c r="D20" s="44"/>
      <c r="E20" s="44"/>
      <c r="F20" s="44"/>
      <c r="G20" s="503"/>
      <c r="H20" s="503"/>
      <c r="I20" s="503"/>
      <c r="J20" s="503"/>
      <c r="K20" s="503"/>
      <c r="L20" s="503"/>
      <c r="M20" s="503"/>
      <c r="N20" s="503"/>
      <c r="O20" s="503"/>
      <c r="P20" s="503"/>
      <c r="Q20" s="503"/>
      <c r="R20" s="503"/>
      <c r="S20" s="503"/>
      <c r="T20" s="503"/>
      <c r="U20" s="503"/>
      <c r="V20" s="503"/>
      <c r="W20" s="503"/>
      <c r="X20" s="657"/>
      <c r="AA20" s="43"/>
      <c r="AB20" s="44"/>
      <c r="AC20" s="44"/>
      <c r="AD20" s="44"/>
      <c r="AE20" s="44"/>
      <c r="AF20" s="503"/>
      <c r="AG20" s="503"/>
      <c r="AH20" s="503"/>
      <c r="AI20" s="503"/>
      <c r="AJ20" s="503"/>
      <c r="AK20" s="503"/>
      <c r="AL20" s="503"/>
      <c r="AM20" s="503"/>
      <c r="AN20" s="503"/>
      <c r="AO20" s="503"/>
      <c r="AP20" s="503"/>
      <c r="AQ20" s="503"/>
      <c r="AR20" s="503"/>
      <c r="AS20" s="503"/>
      <c r="AT20" s="503"/>
      <c r="AU20" s="503"/>
      <c r="AV20" s="503"/>
      <c r="AW20" s="657"/>
    </row>
    <row r="21" spans="2:55" ht="15" customHeight="1" x14ac:dyDescent="0.45">
      <c r="B21" s="41"/>
      <c r="C21" s="41"/>
      <c r="D21" s="41"/>
      <c r="E21" s="41"/>
      <c r="F21" s="41"/>
      <c r="G21" s="46"/>
      <c r="H21" s="46"/>
      <c r="I21" s="46"/>
      <c r="J21" s="46"/>
      <c r="K21" s="46"/>
      <c r="L21" s="46"/>
      <c r="M21" s="46"/>
      <c r="N21" s="46"/>
      <c r="O21" s="46"/>
      <c r="P21" s="46"/>
      <c r="Q21" s="46"/>
      <c r="R21" s="125"/>
      <c r="S21" s="47"/>
      <c r="T21" s="47"/>
      <c r="U21" s="47"/>
      <c r="V21" s="47"/>
      <c r="W21" s="47"/>
      <c r="X21" s="47"/>
      <c r="Y21" s="47"/>
      <c r="AA21" s="41"/>
      <c r="AB21" s="41"/>
      <c r="AC21" s="41"/>
      <c r="AD21" s="41"/>
      <c r="AE21" s="41"/>
      <c r="AF21" s="46"/>
      <c r="AG21" s="46"/>
      <c r="AH21" s="46"/>
      <c r="AI21" s="46"/>
      <c r="AJ21" s="46"/>
      <c r="AK21" s="46"/>
      <c r="AL21" s="46"/>
      <c r="AM21" s="46"/>
      <c r="AN21" s="46"/>
      <c r="AO21" s="46"/>
      <c r="AP21" s="46"/>
      <c r="AQ21" s="169"/>
      <c r="AR21" s="47"/>
      <c r="AS21" s="47"/>
      <c r="AT21" s="47"/>
      <c r="AU21" s="47"/>
      <c r="AV21" s="47"/>
      <c r="AW21" s="47"/>
      <c r="AX21" s="47"/>
      <c r="AY21" s="47"/>
      <c r="AZ21" s="10" t="s">
        <v>108</v>
      </c>
      <c r="BB21" s="10" t="s">
        <v>108</v>
      </c>
    </row>
    <row r="22" spans="2:55" ht="15" customHeight="1" x14ac:dyDescent="0.45">
      <c r="D22" s="511" t="s">
        <v>96</v>
      </c>
      <c r="E22" s="511"/>
      <c r="F22" s="511"/>
      <c r="G22" s="511"/>
      <c r="H22" s="511"/>
      <c r="I22" s="511"/>
      <c r="J22" s="511"/>
      <c r="K22" s="511"/>
      <c r="L22" s="511"/>
      <c r="T22" s="511"/>
      <c r="U22" s="511"/>
      <c r="V22" s="511"/>
      <c r="W22" s="511"/>
      <c r="X22" s="511"/>
      <c r="Y22" s="511"/>
      <c r="AC22" s="511" t="s">
        <v>96</v>
      </c>
      <c r="AD22" s="511"/>
      <c r="AE22" s="511"/>
      <c r="AF22" s="511"/>
      <c r="AG22" s="511"/>
      <c r="AH22" s="511"/>
      <c r="AI22" s="511"/>
      <c r="AJ22" s="511"/>
      <c r="AK22" s="511"/>
      <c r="AS22" s="511"/>
      <c r="AT22" s="511"/>
      <c r="AU22" s="511"/>
      <c r="AV22" s="511"/>
      <c r="AW22" s="511"/>
      <c r="AX22" s="511"/>
      <c r="AY22" s="511"/>
      <c r="AZ22" s="10">
        <f>COUNTIF(BA3:BA20,"〇")</f>
        <v>5</v>
      </c>
      <c r="BB22" s="10">
        <f>COUNTIF(BC3:BC20,"〇")</f>
        <v>5</v>
      </c>
    </row>
    <row r="23" spans="2:55" ht="15" customHeight="1" x14ac:dyDescent="0.45">
      <c r="D23" s="511"/>
      <c r="E23" s="511"/>
      <c r="F23" s="511"/>
      <c r="G23" s="511"/>
      <c r="H23" s="511"/>
      <c r="I23" s="511"/>
      <c r="J23" s="511"/>
      <c r="K23" s="511"/>
      <c r="L23" s="511"/>
      <c r="T23" s="511"/>
      <c r="U23" s="511"/>
      <c r="V23" s="511"/>
      <c r="W23" s="511"/>
      <c r="X23" s="511"/>
      <c r="Y23" s="511"/>
      <c r="AC23" s="511"/>
      <c r="AD23" s="511"/>
      <c r="AE23" s="511"/>
      <c r="AF23" s="511"/>
      <c r="AG23" s="511"/>
      <c r="AH23" s="511"/>
      <c r="AI23" s="511"/>
      <c r="AJ23" s="511"/>
      <c r="AK23" s="511"/>
      <c r="AS23" s="511"/>
      <c r="AT23" s="511"/>
      <c r="AU23" s="511"/>
      <c r="AV23" s="511"/>
      <c r="AW23" s="511"/>
      <c r="AX23" s="511"/>
      <c r="AY23" s="511"/>
    </row>
    <row r="24" spans="2:55" ht="15" customHeight="1" x14ac:dyDescent="0.45"/>
    <row r="25" spans="2:55" ht="15" customHeight="1" x14ac:dyDescent="0.45">
      <c r="C25" s="45" t="s">
        <v>34</v>
      </c>
      <c r="D25" s="39"/>
      <c r="E25" s="39"/>
      <c r="F25" s="39"/>
      <c r="G25" s="39" t="s">
        <v>40</v>
      </c>
      <c r="H25" s="39"/>
      <c r="I25" s="39"/>
      <c r="J25" s="39"/>
      <c r="K25" s="601" t="s">
        <v>97</v>
      </c>
      <c r="L25" s="601"/>
      <c r="M25" s="601"/>
      <c r="N25" s="602"/>
      <c r="S25" s="579"/>
      <c r="T25" s="579"/>
      <c r="U25" s="579"/>
      <c r="V25" s="579"/>
      <c r="W25" s="579"/>
      <c r="X25" s="579"/>
      <c r="Y25" s="49"/>
      <c r="AB25" s="45" t="s">
        <v>34</v>
      </c>
      <c r="AC25" s="39"/>
      <c r="AD25" s="39"/>
      <c r="AE25" s="39"/>
      <c r="AF25" s="39" t="s">
        <v>40</v>
      </c>
      <c r="AG25" s="39"/>
      <c r="AH25" s="39"/>
      <c r="AI25" s="39"/>
      <c r="AJ25" s="601" t="s">
        <v>97</v>
      </c>
      <c r="AK25" s="601"/>
      <c r="AL25" s="601"/>
      <c r="AM25" s="602"/>
      <c r="AR25" s="579"/>
      <c r="AS25" s="579"/>
      <c r="AT25" s="579"/>
      <c r="AU25" s="579"/>
      <c r="AV25" s="579"/>
      <c r="AW25" s="579"/>
      <c r="AX25" s="49"/>
      <c r="AY25" s="49"/>
    </row>
    <row r="26" spans="2:55" ht="15" customHeight="1" x14ac:dyDescent="0.45">
      <c r="B26" s="49"/>
      <c r="C26" s="42" t="s">
        <v>35</v>
      </c>
      <c r="D26" s="41"/>
      <c r="E26" s="41"/>
      <c r="F26" s="41" t="s">
        <v>105</v>
      </c>
      <c r="G26" s="496" t="s">
        <v>5</v>
      </c>
      <c r="H26" s="496"/>
      <c r="I26" s="496"/>
      <c r="J26" s="41" t="s">
        <v>33</v>
      </c>
      <c r="K26" s="599">
        <v>50000</v>
      </c>
      <c r="L26" s="599"/>
      <c r="M26" s="599"/>
      <c r="N26" s="600"/>
      <c r="S26" s="49"/>
      <c r="T26" s="49"/>
      <c r="U26" s="49"/>
      <c r="V26" s="49"/>
      <c r="W26" s="49"/>
      <c r="X26" s="49"/>
      <c r="Y26" s="49"/>
      <c r="AA26" s="49"/>
      <c r="AB26" s="42" t="s">
        <v>35</v>
      </c>
      <c r="AC26" s="41"/>
      <c r="AD26" s="41"/>
      <c r="AE26" s="41" t="s">
        <v>105</v>
      </c>
      <c r="AF26" s="496" t="s">
        <v>5</v>
      </c>
      <c r="AG26" s="496"/>
      <c r="AH26" s="496"/>
      <c r="AI26" s="41" t="s">
        <v>33</v>
      </c>
      <c r="AJ26" s="599">
        <v>50000</v>
      </c>
      <c r="AK26" s="599"/>
      <c r="AL26" s="599"/>
      <c r="AM26" s="600"/>
      <c r="AR26" s="49"/>
      <c r="AS26" s="49"/>
      <c r="AT26" s="49"/>
      <c r="AU26" s="49"/>
      <c r="AV26" s="49"/>
      <c r="AW26" s="49"/>
      <c r="AX26" s="49"/>
      <c r="AY26" s="170"/>
    </row>
    <row r="27" spans="2:55" ht="15" customHeight="1" thickBot="1" x14ac:dyDescent="0.5">
      <c r="B27" s="49"/>
      <c r="C27" s="42" t="s">
        <v>36</v>
      </c>
      <c r="D27" s="41"/>
      <c r="E27" s="41"/>
      <c r="F27" s="41" t="s">
        <v>105</v>
      </c>
      <c r="G27" s="496" t="s">
        <v>6</v>
      </c>
      <c r="H27" s="496"/>
      <c r="I27" s="496"/>
      <c r="J27" s="41" t="s">
        <v>33</v>
      </c>
      <c r="K27" s="599">
        <v>40000</v>
      </c>
      <c r="L27" s="599"/>
      <c r="M27" s="599"/>
      <c r="N27" s="600"/>
      <c r="AA27" s="49"/>
      <c r="AB27" s="42" t="s">
        <v>36</v>
      </c>
      <c r="AC27" s="41"/>
      <c r="AD27" s="41"/>
      <c r="AE27" s="41" t="s">
        <v>105</v>
      </c>
      <c r="AF27" s="496" t="s">
        <v>6</v>
      </c>
      <c r="AG27" s="496"/>
      <c r="AH27" s="496"/>
      <c r="AI27" s="41" t="s">
        <v>33</v>
      </c>
      <c r="AJ27" s="599">
        <v>40000</v>
      </c>
      <c r="AK27" s="599"/>
      <c r="AL27" s="599"/>
      <c r="AM27" s="600"/>
    </row>
    <row r="28" spans="2:55" ht="15" customHeight="1" x14ac:dyDescent="0.45">
      <c r="B28" s="49"/>
      <c r="C28" s="42" t="s">
        <v>37</v>
      </c>
      <c r="D28" s="41"/>
      <c r="E28" s="41"/>
      <c r="F28" s="41" t="s">
        <v>105</v>
      </c>
      <c r="G28" s="496" t="s">
        <v>7</v>
      </c>
      <c r="H28" s="496"/>
      <c r="I28" s="496"/>
      <c r="J28" s="41" t="s">
        <v>33</v>
      </c>
      <c r="K28" s="599">
        <v>30000</v>
      </c>
      <c r="L28" s="599"/>
      <c r="M28" s="599"/>
      <c r="N28" s="600"/>
      <c r="O28" s="46"/>
      <c r="Q28" s="520" t="s">
        <v>98</v>
      </c>
      <c r="R28" s="521"/>
      <c r="S28" s="521" t="s">
        <v>42</v>
      </c>
      <c r="T28" s="521"/>
      <c r="U28" s="521"/>
      <c r="V28" s="521"/>
      <c r="W28" s="521"/>
      <c r="X28" s="522"/>
      <c r="AA28" s="49"/>
      <c r="AB28" s="42" t="s">
        <v>37</v>
      </c>
      <c r="AC28" s="41"/>
      <c r="AD28" s="41"/>
      <c r="AE28" s="41" t="s">
        <v>105</v>
      </c>
      <c r="AF28" s="496" t="s">
        <v>7</v>
      </c>
      <c r="AG28" s="496"/>
      <c r="AH28" s="496"/>
      <c r="AI28" s="41" t="s">
        <v>33</v>
      </c>
      <c r="AJ28" s="599">
        <v>30000</v>
      </c>
      <c r="AK28" s="599"/>
      <c r="AL28" s="599"/>
      <c r="AM28" s="600"/>
      <c r="AN28" s="46"/>
      <c r="AP28" s="520" t="s">
        <v>98</v>
      </c>
      <c r="AQ28" s="521"/>
      <c r="AR28" s="521" t="s">
        <v>42</v>
      </c>
      <c r="AS28" s="521"/>
      <c r="AT28" s="521"/>
      <c r="AU28" s="521"/>
      <c r="AV28" s="521"/>
      <c r="AW28" s="522"/>
    </row>
    <row r="29" spans="2:55" ht="15" customHeight="1" x14ac:dyDescent="0.45">
      <c r="B29" s="49"/>
      <c r="C29" s="42" t="s">
        <v>38</v>
      </c>
      <c r="D29" s="41"/>
      <c r="E29" s="41"/>
      <c r="F29" s="41" t="s">
        <v>105</v>
      </c>
      <c r="G29" s="496" t="s">
        <v>8</v>
      </c>
      <c r="H29" s="496"/>
      <c r="I29" s="496"/>
      <c r="J29" s="41" t="s">
        <v>33</v>
      </c>
      <c r="K29" s="599">
        <v>20000</v>
      </c>
      <c r="L29" s="599"/>
      <c r="M29" s="599"/>
      <c r="N29" s="600"/>
      <c r="O29" s="46"/>
      <c r="Q29" s="523" t="str">
        <f>IF(AZ22&gt;=5,"A",IF(AZ22=4,"B",IF(AZ22=3,"C",IF(AZ22=2,"D",IF(AZ22=1,"E",IF(AZ22=0,""))))))</f>
        <v>A</v>
      </c>
      <c r="R29" s="513"/>
      <c r="S29" s="513" t="str">
        <f>IF(Q29="A","50,000",IF(Q29="B","40,000",IF(Q29="C","30,000",IF(Q29="D","20,000",IF(Q29="E","10,000",IF(Q29="","0"))))))</f>
        <v>50,000</v>
      </c>
      <c r="T29" s="513"/>
      <c r="U29" s="513"/>
      <c r="V29" s="513"/>
      <c r="W29" s="513" t="s">
        <v>106</v>
      </c>
      <c r="X29" s="518"/>
      <c r="AA29" s="49"/>
      <c r="AB29" s="42" t="s">
        <v>38</v>
      </c>
      <c r="AC29" s="41"/>
      <c r="AD29" s="41"/>
      <c r="AE29" s="41" t="s">
        <v>105</v>
      </c>
      <c r="AF29" s="496" t="s">
        <v>8</v>
      </c>
      <c r="AG29" s="496"/>
      <c r="AH29" s="496"/>
      <c r="AI29" s="41" t="s">
        <v>33</v>
      </c>
      <c r="AJ29" s="599">
        <v>20000</v>
      </c>
      <c r="AK29" s="599"/>
      <c r="AL29" s="599"/>
      <c r="AM29" s="600"/>
      <c r="AN29" s="46"/>
      <c r="AP29" s="523" t="str">
        <f>IF(BB22&gt;=5,"A",IF(BB22=4,"B",IF(BB22=3,"C",IF(BB22=2,"D",IF(BB22=1,"E",IF(BB22=0,""))))))</f>
        <v>A</v>
      </c>
      <c r="AQ29" s="513"/>
      <c r="AR29" s="513" t="str">
        <f>IF(AP29="A","50,000",IF(AP29="B","40,000",IF(AP29="C","30,000",IF(AP29="D","20,000",IF(AP29="E","10,000",IF(AP29="","0"))))))</f>
        <v>50,000</v>
      </c>
      <c r="AS29" s="513"/>
      <c r="AT29" s="513"/>
      <c r="AU29" s="513"/>
      <c r="AV29" s="513" t="s">
        <v>106</v>
      </c>
      <c r="AW29" s="518"/>
    </row>
    <row r="30" spans="2:55" ht="15" customHeight="1" thickBot="1" x14ac:dyDescent="0.5">
      <c r="B30" s="49"/>
      <c r="C30" s="43" t="s">
        <v>39</v>
      </c>
      <c r="D30" s="44"/>
      <c r="E30" s="44"/>
      <c r="F30" s="44" t="s">
        <v>105</v>
      </c>
      <c r="G30" s="529" t="s">
        <v>9</v>
      </c>
      <c r="H30" s="529"/>
      <c r="I30" s="529"/>
      <c r="J30" s="44" t="s">
        <v>33</v>
      </c>
      <c r="K30" s="609">
        <v>10000</v>
      </c>
      <c r="L30" s="609"/>
      <c r="M30" s="609"/>
      <c r="N30" s="610"/>
      <c r="O30" s="46"/>
      <c r="Q30" s="524"/>
      <c r="R30" s="514"/>
      <c r="S30" s="514"/>
      <c r="T30" s="514"/>
      <c r="U30" s="514"/>
      <c r="V30" s="514"/>
      <c r="W30" s="514"/>
      <c r="X30" s="519"/>
      <c r="AA30" s="49"/>
      <c r="AB30" s="43" t="s">
        <v>39</v>
      </c>
      <c r="AC30" s="44"/>
      <c r="AD30" s="44"/>
      <c r="AE30" s="44" t="s">
        <v>105</v>
      </c>
      <c r="AF30" s="529" t="s">
        <v>9</v>
      </c>
      <c r="AG30" s="529"/>
      <c r="AH30" s="529"/>
      <c r="AI30" s="44" t="s">
        <v>33</v>
      </c>
      <c r="AJ30" s="609">
        <v>10000</v>
      </c>
      <c r="AK30" s="609"/>
      <c r="AL30" s="609"/>
      <c r="AM30" s="610"/>
      <c r="AN30" s="46"/>
      <c r="AP30" s="524"/>
      <c r="AQ30" s="514"/>
      <c r="AR30" s="514"/>
      <c r="AS30" s="514"/>
      <c r="AT30" s="514"/>
      <c r="AU30" s="514"/>
      <c r="AV30" s="514"/>
      <c r="AW30" s="519"/>
    </row>
    <row r="31" spans="2:55" ht="15" customHeight="1" x14ac:dyDescent="0.45">
      <c r="O31" s="46"/>
      <c r="AN31" s="46"/>
    </row>
    <row r="32" spans="2:55" ht="18.75" customHeight="1" x14ac:dyDescent="0.45">
      <c r="B32" s="41"/>
      <c r="C32" s="41"/>
      <c r="D32" s="41"/>
      <c r="E32" s="41"/>
      <c r="F32" s="41"/>
      <c r="G32" s="41"/>
      <c r="H32" s="41"/>
      <c r="I32" s="41"/>
      <c r="J32" s="41"/>
      <c r="K32" s="41"/>
      <c r="L32" s="41"/>
      <c r="M32" s="41"/>
      <c r="N32" s="41"/>
      <c r="O32" s="46"/>
      <c r="AA32" s="41"/>
      <c r="AB32" s="41"/>
      <c r="AC32" s="41"/>
      <c r="AD32" s="41"/>
      <c r="AE32" s="41"/>
      <c r="AF32" s="41"/>
      <c r="AG32" s="41"/>
      <c r="AH32" s="41"/>
      <c r="AI32" s="41"/>
      <c r="AJ32" s="41"/>
      <c r="AK32" s="41"/>
      <c r="AL32" s="41"/>
      <c r="AM32" s="41"/>
      <c r="AN32" s="46"/>
    </row>
    <row r="33" spans="2:51" ht="18.75" customHeight="1" x14ac:dyDescent="0.45">
      <c r="B33" s="50" t="s">
        <v>103</v>
      </c>
      <c r="C33" s="41"/>
      <c r="D33" s="41"/>
      <c r="E33" s="41"/>
      <c r="F33" s="41"/>
      <c r="G33" s="41"/>
      <c r="H33" s="41"/>
      <c r="I33" s="41"/>
      <c r="J33" s="41"/>
      <c r="K33" s="41"/>
      <c r="L33" s="41"/>
      <c r="M33" s="41"/>
      <c r="N33" s="41"/>
      <c r="O33" s="46"/>
      <c r="AA33" s="50" t="s">
        <v>103</v>
      </c>
      <c r="AB33" s="41"/>
      <c r="AC33" s="41"/>
      <c r="AD33" s="41"/>
      <c r="AE33" s="41"/>
      <c r="AF33" s="41"/>
      <c r="AG33" s="41"/>
      <c r="AH33" s="41"/>
      <c r="AI33" s="41"/>
      <c r="AJ33" s="41"/>
      <c r="AK33" s="41"/>
      <c r="AL33" s="41"/>
      <c r="AM33" s="41"/>
      <c r="AN33" s="46"/>
    </row>
    <row r="34" spans="2:51" ht="18.75" customHeight="1" x14ac:dyDescent="0.45">
      <c r="B34" s="51"/>
      <c r="C34" s="190" t="s">
        <v>231</v>
      </c>
      <c r="D34" s="190"/>
      <c r="E34" s="190"/>
      <c r="F34" s="190"/>
      <c r="G34" s="190"/>
      <c r="H34" s="190"/>
      <c r="I34" s="190"/>
      <c r="J34" s="190"/>
      <c r="K34" s="190"/>
      <c r="L34" s="190"/>
      <c r="M34" s="190"/>
      <c r="N34" s="190"/>
      <c r="O34" s="46"/>
      <c r="P34" s="205"/>
      <c r="Q34" s="205"/>
      <c r="R34" s="205"/>
      <c r="S34" s="205"/>
      <c r="T34" s="205"/>
      <c r="U34" s="205"/>
      <c r="V34" s="205"/>
      <c r="W34" s="205"/>
      <c r="X34" s="205"/>
      <c r="Y34" s="205"/>
      <c r="AA34" s="51"/>
      <c r="AB34" s="41" t="s">
        <v>107</v>
      </c>
      <c r="AC34" s="41"/>
      <c r="AD34" s="41"/>
      <c r="AE34" s="41"/>
      <c r="AF34" s="41"/>
      <c r="AG34" s="41"/>
      <c r="AH34" s="41"/>
      <c r="AI34" s="41"/>
      <c r="AJ34" s="41"/>
      <c r="AK34" s="41"/>
      <c r="AL34" s="41"/>
      <c r="AM34" s="41"/>
      <c r="AN34" s="46"/>
    </row>
    <row r="35" spans="2:51" ht="18.75" customHeight="1" x14ac:dyDescent="0.45">
      <c r="B35" s="51"/>
      <c r="C35" s="656" t="s">
        <v>102</v>
      </c>
      <c r="D35" s="656"/>
      <c r="E35" s="656"/>
      <c r="F35" s="656"/>
      <c r="G35" s="656"/>
      <c r="H35" s="656"/>
      <c r="I35" s="656"/>
      <c r="J35" s="656"/>
      <c r="K35" s="656"/>
      <c r="L35" s="656"/>
      <c r="M35" s="656"/>
      <c r="N35" s="656"/>
      <c r="O35" s="656"/>
      <c r="P35" s="656"/>
      <c r="Q35" s="656"/>
      <c r="R35" s="656"/>
      <c r="S35" s="656"/>
      <c r="T35" s="656"/>
      <c r="U35" s="656"/>
      <c r="V35" s="656"/>
      <c r="W35" s="656"/>
      <c r="X35" s="656"/>
      <c r="Y35" s="656"/>
      <c r="AA35" s="51"/>
      <c r="AB35" s="656" t="s">
        <v>102</v>
      </c>
      <c r="AC35" s="656"/>
      <c r="AD35" s="656"/>
      <c r="AE35" s="656"/>
      <c r="AF35" s="656"/>
      <c r="AG35" s="656"/>
      <c r="AH35" s="656"/>
      <c r="AI35" s="656"/>
      <c r="AJ35" s="656"/>
      <c r="AK35" s="656"/>
      <c r="AL35" s="656"/>
      <c r="AM35" s="656"/>
      <c r="AN35" s="656"/>
      <c r="AO35" s="656"/>
      <c r="AP35" s="656"/>
      <c r="AQ35" s="656"/>
      <c r="AR35" s="656"/>
      <c r="AS35" s="656"/>
      <c r="AT35" s="656"/>
      <c r="AU35" s="656"/>
      <c r="AV35" s="656"/>
      <c r="AW35" s="656"/>
      <c r="AX35" s="656"/>
    </row>
    <row r="36" spans="2:51" ht="18.75" customHeight="1" x14ac:dyDescent="0.45">
      <c r="B36" s="51"/>
      <c r="C36" s="655" t="s">
        <v>104</v>
      </c>
      <c r="D36" s="655"/>
      <c r="E36" s="655"/>
      <c r="F36" s="655"/>
      <c r="G36" s="655"/>
      <c r="H36" s="655"/>
      <c r="I36" s="655"/>
      <c r="J36" s="655"/>
      <c r="K36" s="655"/>
      <c r="L36" s="655"/>
      <c r="M36" s="655"/>
      <c r="N36" s="655"/>
      <c r="O36" s="655"/>
      <c r="P36" s="655"/>
      <c r="Q36" s="655"/>
      <c r="R36" s="655"/>
      <c r="S36" s="655"/>
      <c r="T36" s="655"/>
      <c r="U36" s="655"/>
      <c r="V36" s="655"/>
      <c r="W36" s="655"/>
      <c r="X36" s="655"/>
      <c r="Y36" s="655"/>
      <c r="AA36" s="51"/>
      <c r="AB36" s="655" t="s">
        <v>104</v>
      </c>
      <c r="AC36" s="655"/>
      <c r="AD36" s="655"/>
      <c r="AE36" s="655"/>
      <c r="AF36" s="655"/>
      <c r="AG36" s="655"/>
      <c r="AH36" s="655"/>
      <c r="AI36" s="655"/>
      <c r="AJ36" s="655"/>
      <c r="AK36" s="655"/>
      <c r="AL36" s="655"/>
      <c r="AM36" s="655"/>
      <c r="AN36" s="655"/>
      <c r="AO36" s="655"/>
      <c r="AP36" s="655"/>
      <c r="AQ36" s="655"/>
      <c r="AR36" s="655"/>
      <c r="AS36" s="655"/>
      <c r="AT36" s="655"/>
      <c r="AU36" s="655"/>
      <c r="AV36" s="655"/>
      <c r="AW36" s="655"/>
      <c r="AX36" s="655"/>
    </row>
    <row r="37" spans="2:51" ht="18.75" customHeight="1" x14ac:dyDescent="0.45">
      <c r="B37" s="51"/>
      <c r="C37" s="205" t="s">
        <v>223</v>
      </c>
      <c r="D37" s="205"/>
      <c r="E37" s="205"/>
      <c r="F37" s="205"/>
      <c r="G37" s="205"/>
      <c r="H37" s="205"/>
      <c r="I37" s="205"/>
      <c r="J37" s="205"/>
      <c r="K37" s="205"/>
      <c r="L37" s="205"/>
      <c r="M37" s="205"/>
      <c r="N37" s="205"/>
      <c r="O37" s="46"/>
      <c r="P37" s="46"/>
      <c r="Q37" s="205"/>
      <c r="R37" s="205"/>
      <c r="S37" s="205"/>
      <c r="T37" s="205"/>
      <c r="U37" s="205"/>
      <c r="V37" s="205"/>
      <c r="W37" s="205"/>
      <c r="X37" s="205"/>
      <c r="Y37" s="205"/>
      <c r="AA37" s="51"/>
      <c r="AB37" s="10" t="s">
        <v>223</v>
      </c>
      <c r="AN37" s="46"/>
      <c r="AO37" s="46"/>
    </row>
    <row r="38" spans="2:51" ht="18.75" customHeight="1" x14ac:dyDescent="0.45">
      <c r="O38" s="46"/>
      <c r="P38" s="46"/>
      <c r="AN38" s="46"/>
      <c r="AO38" s="46"/>
    </row>
    <row r="39" spans="2:51" ht="18.75" customHeight="1" x14ac:dyDescent="0.45">
      <c r="B39" s="41"/>
      <c r="C39" s="41"/>
      <c r="D39" s="41"/>
      <c r="E39" s="41"/>
      <c r="F39" s="41"/>
      <c r="G39" s="46"/>
      <c r="H39" s="46"/>
      <c r="I39" s="46"/>
      <c r="J39" s="46"/>
      <c r="K39" s="46"/>
      <c r="L39" s="46"/>
      <c r="M39" s="46"/>
      <c r="N39" s="46"/>
      <c r="O39" s="46"/>
      <c r="P39" s="46"/>
      <c r="Q39" s="46"/>
      <c r="R39" s="125"/>
      <c r="S39" s="47"/>
      <c r="T39" s="47"/>
      <c r="U39" s="47"/>
      <c r="V39" s="47"/>
      <c r="W39" s="47"/>
      <c r="X39" s="47"/>
      <c r="Y39" s="47"/>
      <c r="AA39" s="41"/>
      <c r="AB39" s="41"/>
      <c r="AC39" s="41"/>
      <c r="AD39" s="41"/>
      <c r="AE39" s="41"/>
      <c r="AF39" s="46"/>
      <c r="AG39" s="46"/>
      <c r="AH39" s="46"/>
      <c r="AI39" s="46"/>
      <c r="AJ39" s="46"/>
      <c r="AK39" s="46"/>
      <c r="AL39" s="46"/>
      <c r="AM39" s="46"/>
      <c r="AN39" s="46"/>
      <c r="AO39" s="46"/>
      <c r="AP39" s="46"/>
      <c r="AQ39" s="169"/>
      <c r="AR39" s="47"/>
      <c r="AS39" s="47"/>
      <c r="AT39" s="47"/>
      <c r="AU39" s="47"/>
      <c r="AV39" s="47"/>
      <c r="AW39" s="47"/>
      <c r="AX39" s="47"/>
      <c r="AY39" s="47"/>
    </row>
  </sheetData>
  <mergeCells count="48">
    <mergeCell ref="AF26:AH26"/>
    <mergeCell ref="AJ26:AM26"/>
    <mergeCell ref="AC22:AK23"/>
    <mergeCell ref="AS22:AY23"/>
    <mergeCell ref="K30:N30"/>
    <mergeCell ref="K28:N28"/>
    <mergeCell ref="K29:N29"/>
    <mergeCell ref="K27:N27"/>
    <mergeCell ref="D22:L23"/>
    <mergeCell ref="T22:Y23"/>
    <mergeCell ref="K25:N25"/>
    <mergeCell ref="S25:X25"/>
    <mergeCell ref="G26:I26"/>
    <mergeCell ref="K26:N26"/>
    <mergeCell ref="Q28:R28"/>
    <mergeCell ref="S28:X28"/>
    <mergeCell ref="AF15:AW16"/>
    <mergeCell ref="AF17:AW18"/>
    <mergeCell ref="AF19:AW20"/>
    <mergeCell ref="AF29:AH29"/>
    <mergeCell ref="AJ29:AM29"/>
    <mergeCell ref="AP29:AQ30"/>
    <mergeCell ref="AR29:AU30"/>
    <mergeCell ref="AV29:AW30"/>
    <mergeCell ref="AR28:AW28"/>
    <mergeCell ref="AP28:AQ28"/>
    <mergeCell ref="AF27:AH27"/>
    <mergeCell ref="AJ27:AM27"/>
    <mergeCell ref="AF28:AH28"/>
    <mergeCell ref="AJ28:AM28"/>
    <mergeCell ref="AJ25:AM25"/>
    <mergeCell ref="AR25:AW25"/>
    <mergeCell ref="G15:X16"/>
    <mergeCell ref="G17:X18"/>
    <mergeCell ref="G19:X20"/>
    <mergeCell ref="G28:I28"/>
    <mergeCell ref="G27:I27"/>
    <mergeCell ref="C36:Y36"/>
    <mergeCell ref="C35:Y35"/>
    <mergeCell ref="AB35:AX35"/>
    <mergeCell ref="AB36:AX36"/>
    <mergeCell ref="Q29:R30"/>
    <mergeCell ref="S29:V30"/>
    <mergeCell ref="W29:X30"/>
    <mergeCell ref="AF30:AH30"/>
    <mergeCell ref="AJ30:AM30"/>
    <mergeCell ref="G29:I29"/>
    <mergeCell ref="G30:I30"/>
  </mergeCells>
  <phoneticPr fontId="3"/>
  <pageMargins left="0.25" right="0.25" top="0.75" bottom="0.75" header="0.3" footer="0.3"/>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xdr:col>
                    <xdr:colOff>30480</xdr:colOff>
                    <xdr:row>1</xdr:row>
                    <xdr:rowOff>228600</xdr:rowOff>
                  </from>
                  <to>
                    <xdr:col>3</xdr:col>
                    <xdr:colOff>0</xdr:colOff>
                    <xdr:row>3</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xdr:col>
                    <xdr:colOff>22860</xdr:colOff>
                    <xdr:row>3</xdr:row>
                    <xdr:rowOff>0</xdr:rowOff>
                  </from>
                  <to>
                    <xdr:col>3</xdr:col>
                    <xdr:colOff>22860</xdr:colOff>
                    <xdr:row>4</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xdr:col>
                    <xdr:colOff>22860</xdr:colOff>
                    <xdr:row>4</xdr:row>
                    <xdr:rowOff>30480</xdr:rowOff>
                  </from>
                  <to>
                    <xdr:col>2</xdr:col>
                    <xdr:colOff>266700</xdr:colOff>
                    <xdr:row>5</xdr:row>
                    <xdr:rowOff>38100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xdr:col>
                    <xdr:colOff>22860</xdr:colOff>
                    <xdr:row>5</xdr:row>
                    <xdr:rowOff>0</xdr:rowOff>
                  </from>
                  <to>
                    <xdr:col>3</xdr:col>
                    <xdr:colOff>22860</xdr:colOff>
                    <xdr:row>6</xdr:row>
                    <xdr:rowOff>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xdr:col>
                    <xdr:colOff>22860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xdr:col>
                    <xdr:colOff>22860</xdr:colOff>
                    <xdr:row>7</xdr:row>
                    <xdr:rowOff>228600</xdr:rowOff>
                  </from>
                  <to>
                    <xdr:col>2</xdr:col>
                    <xdr:colOff>266700</xdr:colOff>
                    <xdr:row>9</xdr:row>
                    <xdr:rowOff>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xdr:col>
                    <xdr:colOff>30480</xdr:colOff>
                    <xdr:row>11</xdr:row>
                    <xdr:rowOff>7620</xdr:rowOff>
                  </from>
                  <to>
                    <xdr:col>2</xdr:col>
                    <xdr:colOff>274320</xdr:colOff>
                    <xdr:row>12</xdr:row>
                    <xdr:rowOff>7620</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30480</xdr:colOff>
                    <xdr:row>11</xdr:row>
                    <xdr:rowOff>220980</xdr:rowOff>
                  </from>
                  <to>
                    <xdr:col>3</xdr:col>
                    <xdr:colOff>0</xdr:colOff>
                    <xdr:row>12</xdr:row>
                    <xdr:rowOff>220980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2</xdr:col>
                    <xdr:colOff>30480</xdr:colOff>
                    <xdr:row>14</xdr:row>
                    <xdr:rowOff>22860</xdr:rowOff>
                  </from>
                  <to>
                    <xdr:col>2</xdr:col>
                    <xdr:colOff>266700</xdr:colOff>
                    <xdr:row>15</xdr:row>
                    <xdr:rowOff>22860</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2</xdr:col>
                    <xdr:colOff>38100</xdr:colOff>
                    <xdr:row>15</xdr:row>
                    <xdr:rowOff>190500</xdr:rowOff>
                  </from>
                  <to>
                    <xdr:col>3</xdr:col>
                    <xdr:colOff>7620</xdr:colOff>
                    <xdr:row>17</xdr:row>
                    <xdr:rowOff>45720</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2</xdr:col>
                    <xdr:colOff>38100</xdr:colOff>
                    <xdr:row>17</xdr:row>
                    <xdr:rowOff>190500</xdr:rowOff>
                  </from>
                  <to>
                    <xdr:col>3</xdr:col>
                    <xdr:colOff>220980</xdr:colOff>
                    <xdr:row>19</xdr:row>
                    <xdr:rowOff>60960</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1</xdr:col>
                    <xdr:colOff>38100</xdr:colOff>
                    <xdr:row>32</xdr:row>
                    <xdr:rowOff>198120</xdr:rowOff>
                  </from>
                  <to>
                    <xdr:col>2</xdr:col>
                    <xdr:colOff>220980</xdr:colOff>
                    <xdr:row>34</xdr:row>
                    <xdr:rowOff>60960</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1</xdr:col>
                    <xdr:colOff>45720</xdr:colOff>
                    <xdr:row>33</xdr:row>
                    <xdr:rowOff>182880</xdr:rowOff>
                  </from>
                  <to>
                    <xdr:col>2</xdr:col>
                    <xdr:colOff>38100</xdr:colOff>
                    <xdr:row>35</xdr:row>
                    <xdr:rowOff>38100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1</xdr:col>
                    <xdr:colOff>38100</xdr:colOff>
                    <xdr:row>34</xdr:row>
                    <xdr:rowOff>182880</xdr:rowOff>
                  </from>
                  <to>
                    <xdr:col>2</xdr:col>
                    <xdr:colOff>38100</xdr:colOff>
                    <xdr:row>36</xdr:row>
                    <xdr:rowOff>38100</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1</xdr:col>
                    <xdr:colOff>38100</xdr:colOff>
                    <xdr:row>35</xdr:row>
                    <xdr:rowOff>190500</xdr:rowOff>
                  </from>
                  <to>
                    <xdr:col>1</xdr:col>
                    <xdr:colOff>274320</xdr:colOff>
                    <xdr:row>37</xdr:row>
                    <xdr:rowOff>60960</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2</xdr:col>
                    <xdr:colOff>22860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30480</xdr:colOff>
                    <xdr:row>8</xdr:row>
                    <xdr:rowOff>228600</xdr:rowOff>
                  </from>
                  <to>
                    <xdr:col>3</xdr:col>
                    <xdr:colOff>0</xdr:colOff>
                    <xdr:row>10</xdr:row>
                    <xdr:rowOff>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27</xdr:col>
                    <xdr:colOff>30480</xdr:colOff>
                    <xdr:row>1</xdr:row>
                    <xdr:rowOff>228600</xdr:rowOff>
                  </from>
                  <to>
                    <xdr:col>28</xdr:col>
                    <xdr:colOff>0</xdr:colOff>
                    <xdr:row>3</xdr:row>
                    <xdr:rowOff>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27</xdr:col>
                    <xdr:colOff>22860</xdr:colOff>
                    <xdr:row>3</xdr:row>
                    <xdr:rowOff>0</xdr:rowOff>
                  </from>
                  <to>
                    <xdr:col>28</xdr:col>
                    <xdr:colOff>22860</xdr:colOff>
                    <xdr:row>4</xdr:row>
                    <xdr:rowOff>0</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27</xdr:col>
                    <xdr:colOff>22860</xdr:colOff>
                    <xdr:row>4</xdr:row>
                    <xdr:rowOff>30480</xdr:rowOff>
                  </from>
                  <to>
                    <xdr:col>27</xdr:col>
                    <xdr:colOff>266700</xdr:colOff>
                    <xdr:row>5</xdr:row>
                    <xdr:rowOff>38100</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27</xdr:col>
                    <xdr:colOff>30480</xdr:colOff>
                    <xdr:row>4</xdr:row>
                    <xdr:rowOff>228600</xdr:rowOff>
                  </from>
                  <to>
                    <xdr:col>28</xdr:col>
                    <xdr:colOff>38100</xdr:colOff>
                    <xdr:row>6</xdr:row>
                    <xdr:rowOff>0</xdr:rowOff>
                  </to>
                </anchor>
              </controlPr>
            </control>
          </mc:Choice>
        </mc:AlternateContent>
        <mc:AlternateContent xmlns:mc="http://schemas.openxmlformats.org/markup-compatibility/2006">
          <mc:Choice Requires="x14">
            <control shapeId="11288" r:id="rId25" name="Check Box 24">
              <controlPr defaultSize="0" autoFill="0" autoLine="0" autoPict="0">
                <anchor moveWithCells="1">
                  <from>
                    <xdr:col>27</xdr:col>
                    <xdr:colOff>22860</xdr:colOff>
                    <xdr:row>6</xdr:row>
                    <xdr:rowOff>0</xdr:rowOff>
                  </from>
                  <to>
                    <xdr:col>28</xdr:col>
                    <xdr:colOff>0</xdr:colOff>
                    <xdr:row>7</xdr:row>
                    <xdr:rowOff>0</xdr:rowOff>
                  </to>
                </anchor>
              </controlPr>
            </control>
          </mc:Choice>
        </mc:AlternateContent>
        <mc:AlternateContent xmlns:mc="http://schemas.openxmlformats.org/markup-compatibility/2006">
          <mc:Choice Requires="x14">
            <control shapeId="11289" r:id="rId26" name="Check Box 25">
              <controlPr defaultSize="0" autoFill="0" autoLine="0" autoPict="0">
                <anchor moveWithCells="1">
                  <from>
                    <xdr:col>27</xdr:col>
                    <xdr:colOff>22860</xdr:colOff>
                    <xdr:row>7</xdr:row>
                    <xdr:rowOff>228600</xdr:rowOff>
                  </from>
                  <to>
                    <xdr:col>27</xdr:col>
                    <xdr:colOff>266700</xdr:colOff>
                    <xdr:row>9</xdr:row>
                    <xdr:rowOff>0</xdr:rowOff>
                  </to>
                </anchor>
              </controlPr>
            </control>
          </mc:Choice>
        </mc:AlternateContent>
        <mc:AlternateContent xmlns:mc="http://schemas.openxmlformats.org/markup-compatibility/2006">
          <mc:Choice Requires="x14">
            <control shapeId="11290" r:id="rId27" name="Check Box 26">
              <controlPr defaultSize="0" autoFill="0" autoLine="0" autoPict="0">
                <anchor moveWithCells="1">
                  <from>
                    <xdr:col>27</xdr:col>
                    <xdr:colOff>30480</xdr:colOff>
                    <xdr:row>10</xdr:row>
                    <xdr:rowOff>236220</xdr:rowOff>
                  </from>
                  <to>
                    <xdr:col>28</xdr:col>
                    <xdr:colOff>22860</xdr:colOff>
                    <xdr:row>12</xdr:row>
                    <xdr:rowOff>0</xdr:rowOff>
                  </to>
                </anchor>
              </controlPr>
            </control>
          </mc:Choice>
        </mc:AlternateContent>
        <mc:AlternateContent xmlns:mc="http://schemas.openxmlformats.org/markup-compatibility/2006">
          <mc:Choice Requires="x14">
            <control shapeId="11291" r:id="rId28" name="Check Box 27">
              <controlPr defaultSize="0" autoFill="0" autoLine="0" autoPict="0">
                <anchor moveWithCells="1">
                  <from>
                    <xdr:col>27</xdr:col>
                    <xdr:colOff>38100</xdr:colOff>
                    <xdr:row>12</xdr:row>
                    <xdr:rowOff>22860</xdr:rowOff>
                  </from>
                  <to>
                    <xdr:col>28</xdr:col>
                    <xdr:colOff>60960</xdr:colOff>
                    <xdr:row>13</xdr:row>
                    <xdr:rowOff>22860</xdr:rowOff>
                  </to>
                </anchor>
              </controlPr>
            </control>
          </mc:Choice>
        </mc:AlternateContent>
        <mc:AlternateContent xmlns:mc="http://schemas.openxmlformats.org/markup-compatibility/2006">
          <mc:Choice Requires="x14">
            <control shapeId="11292" r:id="rId29" name="Check Box 28">
              <controlPr defaultSize="0" autoFill="0" autoLine="0" autoPict="0">
                <anchor moveWithCells="1">
                  <from>
                    <xdr:col>27</xdr:col>
                    <xdr:colOff>30480</xdr:colOff>
                    <xdr:row>14</xdr:row>
                    <xdr:rowOff>22860</xdr:rowOff>
                  </from>
                  <to>
                    <xdr:col>27</xdr:col>
                    <xdr:colOff>266700</xdr:colOff>
                    <xdr:row>15</xdr:row>
                    <xdr:rowOff>0</xdr:rowOff>
                  </to>
                </anchor>
              </controlPr>
            </control>
          </mc:Choice>
        </mc:AlternateContent>
        <mc:AlternateContent xmlns:mc="http://schemas.openxmlformats.org/markup-compatibility/2006">
          <mc:Choice Requires="x14">
            <control shapeId="11293" r:id="rId30" name="Check Box 29">
              <controlPr defaultSize="0" autoFill="0" autoLine="0" autoPict="0">
                <anchor moveWithCells="1">
                  <from>
                    <xdr:col>27</xdr:col>
                    <xdr:colOff>30480</xdr:colOff>
                    <xdr:row>15</xdr:row>
                    <xdr:rowOff>198120</xdr:rowOff>
                  </from>
                  <to>
                    <xdr:col>28</xdr:col>
                    <xdr:colOff>0</xdr:colOff>
                    <xdr:row>17</xdr:row>
                    <xdr:rowOff>38100</xdr:rowOff>
                  </to>
                </anchor>
              </controlPr>
            </control>
          </mc:Choice>
        </mc:AlternateContent>
        <mc:AlternateContent xmlns:mc="http://schemas.openxmlformats.org/markup-compatibility/2006">
          <mc:Choice Requires="x14">
            <control shapeId="11294" r:id="rId31" name="Check Box 30">
              <controlPr defaultSize="0" autoFill="0" autoLine="0" autoPict="0">
                <anchor moveWithCells="1">
                  <from>
                    <xdr:col>27</xdr:col>
                    <xdr:colOff>38100</xdr:colOff>
                    <xdr:row>17</xdr:row>
                    <xdr:rowOff>190500</xdr:rowOff>
                  </from>
                  <to>
                    <xdr:col>28</xdr:col>
                    <xdr:colOff>38100</xdr:colOff>
                    <xdr:row>19</xdr:row>
                    <xdr:rowOff>30480</xdr:rowOff>
                  </to>
                </anchor>
              </controlPr>
            </control>
          </mc:Choice>
        </mc:AlternateContent>
        <mc:AlternateContent xmlns:mc="http://schemas.openxmlformats.org/markup-compatibility/2006">
          <mc:Choice Requires="x14">
            <control shapeId="11295" r:id="rId32" name="Check Box 31">
              <controlPr defaultSize="0" autoFill="0" autoLine="0" autoPict="0">
                <anchor moveWithCells="1">
                  <from>
                    <xdr:col>26</xdr:col>
                    <xdr:colOff>38100</xdr:colOff>
                    <xdr:row>32</xdr:row>
                    <xdr:rowOff>198120</xdr:rowOff>
                  </from>
                  <to>
                    <xdr:col>27</xdr:col>
                    <xdr:colOff>30480</xdr:colOff>
                    <xdr:row>34</xdr:row>
                    <xdr:rowOff>38100</xdr:rowOff>
                  </to>
                </anchor>
              </controlPr>
            </control>
          </mc:Choice>
        </mc:AlternateContent>
        <mc:AlternateContent xmlns:mc="http://schemas.openxmlformats.org/markup-compatibility/2006">
          <mc:Choice Requires="x14">
            <control shapeId="11296" r:id="rId33" name="Check Box 32">
              <controlPr defaultSize="0" autoFill="0" autoLine="0" autoPict="0">
                <anchor moveWithCells="1">
                  <from>
                    <xdr:col>26</xdr:col>
                    <xdr:colOff>30480</xdr:colOff>
                    <xdr:row>33</xdr:row>
                    <xdr:rowOff>182880</xdr:rowOff>
                  </from>
                  <to>
                    <xdr:col>27</xdr:col>
                    <xdr:colOff>7620</xdr:colOff>
                    <xdr:row>35</xdr:row>
                    <xdr:rowOff>22860</xdr:rowOff>
                  </to>
                </anchor>
              </controlPr>
            </control>
          </mc:Choice>
        </mc:AlternateContent>
        <mc:AlternateContent xmlns:mc="http://schemas.openxmlformats.org/markup-compatibility/2006">
          <mc:Choice Requires="x14">
            <control shapeId="11297" r:id="rId34" name="Check Box 33">
              <controlPr defaultSize="0" autoFill="0" autoLine="0" autoPict="0">
                <anchor moveWithCells="1">
                  <from>
                    <xdr:col>26</xdr:col>
                    <xdr:colOff>38100</xdr:colOff>
                    <xdr:row>34</xdr:row>
                    <xdr:rowOff>182880</xdr:rowOff>
                  </from>
                  <to>
                    <xdr:col>27</xdr:col>
                    <xdr:colOff>38100</xdr:colOff>
                    <xdr:row>36</xdr:row>
                    <xdr:rowOff>22860</xdr:rowOff>
                  </to>
                </anchor>
              </controlPr>
            </control>
          </mc:Choice>
        </mc:AlternateContent>
        <mc:AlternateContent xmlns:mc="http://schemas.openxmlformats.org/markup-compatibility/2006">
          <mc:Choice Requires="x14">
            <control shapeId="11298" r:id="rId35" name="Check Box 34">
              <controlPr defaultSize="0" autoFill="0" autoLine="0" autoPict="0">
                <anchor moveWithCells="1">
                  <from>
                    <xdr:col>26</xdr:col>
                    <xdr:colOff>38100</xdr:colOff>
                    <xdr:row>35</xdr:row>
                    <xdr:rowOff>190500</xdr:rowOff>
                  </from>
                  <to>
                    <xdr:col>27</xdr:col>
                    <xdr:colOff>30480</xdr:colOff>
                    <xdr:row>37</xdr:row>
                    <xdr:rowOff>60960</xdr:rowOff>
                  </to>
                </anchor>
              </controlPr>
            </control>
          </mc:Choice>
        </mc:AlternateContent>
        <mc:AlternateContent xmlns:mc="http://schemas.openxmlformats.org/markup-compatibility/2006">
          <mc:Choice Requires="x14">
            <control shapeId="11299" r:id="rId36" name="Check Box 35">
              <controlPr defaultSize="0" autoFill="0" autoLine="0" autoPict="0">
                <anchor moveWithCells="1">
                  <from>
                    <xdr:col>27</xdr:col>
                    <xdr:colOff>22860</xdr:colOff>
                    <xdr:row>7</xdr:row>
                    <xdr:rowOff>0</xdr:rowOff>
                  </from>
                  <to>
                    <xdr:col>28</xdr:col>
                    <xdr:colOff>0</xdr:colOff>
                    <xdr:row>8</xdr:row>
                    <xdr:rowOff>0</xdr:rowOff>
                  </to>
                </anchor>
              </controlPr>
            </control>
          </mc:Choice>
        </mc:AlternateContent>
        <mc:AlternateContent xmlns:mc="http://schemas.openxmlformats.org/markup-compatibility/2006">
          <mc:Choice Requires="x14">
            <control shapeId="11300" r:id="rId37" name="Check Box 36">
              <controlPr defaultSize="0" autoFill="0" autoLine="0" autoPict="0">
                <anchor moveWithCells="1">
                  <from>
                    <xdr:col>27</xdr:col>
                    <xdr:colOff>30480</xdr:colOff>
                    <xdr:row>8</xdr:row>
                    <xdr:rowOff>228600</xdr:rowOff>
                  </from>
                  <to>
                    <xdr:col>28</xdr:col>
                    <xdr:colOff>0</xdr:colOff>
                    <xdr:row>10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44"/>
  <sheetViews>
    <sheetView showWhiteSpace="0" view="pageLayout" topLeftCell="L1" zoomScaleNormal="100" zoomScaleSheetLayoutView="100" workbookViewId="0">
      <selection activeCell="AE35" sqref="AE35:AF36"/>
    </sheetView>
  </sheetViews>
  <sheetFormatPr defaultColWidth="9" defaultRowHeight="13.2" x14ac:dyDescent="0.2"/>
  <cols>
    <col min="1" max="58" width="3.59765625" style="1" customWidth="1"/>
    <col min="59" max="63" width="9" style="1" customWidth="1"/>
    <col min="64" max="16384" width="9" style="1"/>
  </cols>
  <sheetData>
    <row r="1" spans="1:62" ht="27.75" customHeight="1" x14ac:dyDescent="0.2">
      <c r="A1" s="11" t="s">
        <v>3</v>
      </c>
      <c r="B1" s="9"/>
      <c r="Y1" s="658" t="s">
        <v>190</v>
      </c>
      <c r="Z1" s="658"/>
      <c r="AA1" s="658"/>
      <c r="AB1" s="658"/>
      <c r="AC1" s="658"/>
      <c r="AD1" s="11" t="s">
        <v>3</v>
      </c>
      <c r="AE1" s="9"/>
      <c r="BB1" s="658" t="s">
        <v>190</v>
      </c>
      <c r="BC1" s="658"/>
      <c r="BD1" s="658"/>
      <c r="BE1" s="658"/>
      <c r="BF1" s="658"/>
    </row>
    <row r="2" spans="1:62" ht="18.600000000000001" customHeight="1" x14ac:dyDescent="0.2">
      <c r="B2" s="200" t="s">
        <v>10</v>
      </c>
      <c r="C2" s="68" t="s">
        <v>210</v>
      </c>
      <c r="D2" s="22"/>
      <c r="E2" s="22"/>
      <c r="F2" s="22"/>
      <c r="G2" s="22"/>
      <c r="H2" s="22"/>
      <c r="I2" s="22"/>
      <c r="J2" s="22"/>
      <c r="K2" s="16"/>
      <c r="L2" s="16"/>
      <c r="M2" s="16"/>
      <c r="N2" s="16"/>
      <c r="O2" s="16"/>
      <c r="P2" s="16"/>
      <c r="Q2" s="16"/>
      <c r="R2" s="16"/>
      <c r="S2" s="16"/>
      <c r="T2" s="469" t="s">
        <v>31</v>
      </c>
      <c r="U2" s="470"/>
      <c r="V2" s="470"/>
      <c r="W2" s="470"/>
      <c r="X2" s="470"/>
      <c r="Y2" s="470"/>
      <c r="Z2" s="470"/>
      <c r="AA2" s="470"/>
      <c r="AB2" s="470"/>
      <c r="AC2" s="471"/>
      <c r="AE2" s="200" t="s">
        <v>10</v>
      </c>
      <c r="AF2" s="68" t="s">
        <v>210</v>
      </c>
      <c r="AG2" s="22"/>
      <c r="AH2" s="22"/>
      <c r="AI2" s="22"/>
      <c r="AJ2" s="22"/>
      <c r="AK2" s="22"/>
      <c r="AL2" s="22"/>
      <c r="AM2" s="22"/>
      <c r="AN2" s="16"/>
      <c r="AO2" s="16"/>
      <c r="AP2" s="16"/>
      <c r="AQ2" s="16"/>
      <c r="AR2" s="16"/>
      <c r="AS2" s="16"/>
      <c r="AT2" s="16"/>
      <c r="AU2" s="16"/>
      <c r="AV2" s="16"/>
      <c r="AW2" s="469" t="s">
        <v>31</v>
      </c>
      <c r="AX2" s="470"/>
      <c r="AY2" s="470"/>
      <c r="AZ2" s="470"/>
      <c r="BA2" s="470"/>
      <c r="BB2" s="470"/>
      <c r="BC2" s="470"/>
      <c r="BD2" s="470"/>
      <c r="BE2" s="470"/>
      <c r="BF2" s="471"/>
    </row>
    <row r="3" spans="1:62" ht="18.600000000000001" customHeight="1" x14ac:dyDescent="0.2">
      <c r="B3" s="17"/>
      <c r="C3" s="32"/>
      <c r="D3" s="56" t="s">
        <v>87</v>
      </c>
      <c r="E3" s="56"/>
      <c r="F3" s="56"/>
      <c r="G3" s="56"/>
      <c r="H3" s="56"/>
      <c r="I3" s="56"/>
      <c r="J3" s="56"/>
      <c r="K3" s="56"/>
      <c r="L3" s="56"/>
      <c r="M3" s="56"/>
      <c r="N3" s="56"/>
      <c r="O3" s="56"/>
      <c r="P3" s="56"/>
      <c r="Q3" s="56"/>
      <c r="R3" s="56"/>
      <c r="S3" s="56"/>
      <c r="T3" s="665" t="s">
        <v>95</v>
      </c>
      <c r="U3" s="666"/>
      <c r="V3" s="666"/>
      <c r="W3" s="666"/>
      <c r="X3" s="666"/>
      <c r="Y3" s="666"/>
      <c r="Z3" s="666"/>
      <c r="AA3" s="666"/>
      <c r="AB3" s="666"/>
      <c r="AC3" s="667"/>
      <c r="AE3" s="17"/>
      <c r="AF3" s="32"/>
      <c r="AG3" s="56" t="s">
        <v>87</v>
      </c>
      <c r="AH3" s="56"/>
      <c r="AI3" s="56"/>
      <c r="AJ3" s="56"/>
      <c r="AK3" s="56"/>
      <c r="AL3" s="56"/>
      <c r="AM3" s="56"/>
      <c r="AN3" s="56"/>
      <c r="AO3" s="56"/>
      <c r="AP3" s="56"/>
      <c r="AQ3" s="56"/>
      <c r="AR3" s="56"/>
      <c r="AS3" s="56"/>
      <c r="AT3" s="56"/>
      <c r="AU3" s="56"/>
      <c r="AV3" s="56"/>
      <c r="AW3" s="665" t="s">
        <v>95</v>
      </c>
      <c r="AX3" s="666"/>
      <c r="AY3" s="666"/>
      <c r="AZ3" s="666"/>
      <c r="BA3" s="666"/>
      <c r="BB3" s="666"/>
      <c r="BC3" s="666"/>
      <c r="BD3" s="666"/>
      <c r="BE3" s="666"/>
      <c r="BF3" s="667"/>
      <c r="BH3" s="1" t="b">
        <v>1</v>
      </c>
      <c r="BJ3" s="1" t="b">
        <v>1</v>
      </c>
    </row>
    <row r="4" spans="1:62" ht="18.600000000000001" customHeight="1" x14ac:dyDescent="0.2">
      <c r="B4" s="187"/>
      <c r="C4" s="185"/>
      <c r="D4" s="64" t="s">
        <v>88</v>
      </c>
      <c r="E4" s="128"/>
      <c r="F4" s="128"/>
      <c r="G4" s="128"/>
      <c r="H4" s="128"/>
      <c r="I4" s="128"/>
      <c r="J4" s="128"/>
      <c r="K4" s="128"/>
      <c r="L4" s="128"/>
      <c r="M4" s="128"/>
      <c r="N4" s="128"/>
      <c r="O4" s="128"/>
      <c r="P4" s="128"/>
      <c r="Q4" s="128"/>
      <c r="R4" s="128"/>
      <c r="S4" s="128"/>
      <c r="T4" s="659" t="s">
        <v>95</v>
      </c>
      <c r="U4" s="660"/>
      <c r="V4" s="660"/>
      <c r="W4" s="660"/>
      <c r="X4" s="660"/>
      <c r="Y4" s="660"/>
      <c r="Z4" s="660"/>
      <c r="AA4" s="660"/>
      <c r="AB4" s="660"/>
      <c r="AC4" s="661"/>
      <c r="AE4" s="226"/>
      <c r="AF4" s="227"/>
      <c r="AG4" s="64" t="s">
        <v>88</v>
      </c>
      <c r="AH4" s="128"/>
      <c r="AI4" s="128"/>
      <c r="AJ4" s="128"/>
      <c r="AK4" s="128"/>
      <c r="AL4" s="128"/>
      <c r="AM4" s="128"/>
      <c r="AN4" s="128"/>
      <c r="AO4" s="128"/>
      <c r="AP4" s="128"/>
      <c r="AQ4" s="128"/>
      <c r="AR4" s="128"/>
      <c r="AS4" s="128"/>
      <c r="AT4" s="128"/>
      <c r="AU4" s="128"/>
      <c r="AV4" s="128"/>
      <c r="AW4" s="659" t="s">
        <v>95</v>
      </c>
      <c r="AX4" s="660"/>
      <c r="AY4" s="660"/>
      <c r="AZ4" s="660"/>
      <c r="BA4" s="660"/>
      <c r="BB4" s="660"/>
      <c r="BC4" s="660"/>
      <c r="BD4" s="660"/>
      <c r="BE4" s="660"/>
      <c r="BF4" s="661"/>
      <c r="BH4" s="1" t="b">
        <v>0</v>
      </c>
      <c r="BJ4" s="1" t="b">
        <v>0</v>
      </c>
    </row>
    <row r="5" spans="1:62" ht="18.600000000000001" customHeight="1" x14ac:dyDescent="0.2">
      <c r="B5" s="17"/>
      <c r="C5" s="32"/>
      <c r="D5" s="472" t="s">
        <v>162</v>
      </c>
      <c r="E5" s="472"/>
      <c r="F5" s="472"/>
      <c r="G5" s="472"/>
      <c r="H5" s="472"/>
      <c r="I5" s="472"/>
      <c r="J5" s="472"/>
      <c r="K5" s="472"/>
      <c r="L5" s="472"/>
      <c r="M5" s="472"/>
      <c r="N5" s="472"/>
      <c r="O5" s="472"/>
      <c r="P5" s="472"/>
      <c r="Q5" s="472"/>
      <c r="R5" s="472"/>
      <c r="S5" s="472"/>
      <c r="T5" s="472"/>
      <c r="U5" s="472"/>
      <c r="V5" s="472"/>
      <c r="W5" s="472"/>
      <c r="X5" s="472"/>
      <c r="Y5" s="472"/>
      <c r="Z5" s="472"/>
      <c r="AA5" s="472"/>
      <c r="AB5" s="472"/>
      <c r="AC5" s="566"/>
      <c r="AE5" s="17"/>
      <c r="AF5" s="32"/>
      <c r="AG5" s="472" t="s">
        <v>162</v>
      </c>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566"/>
      <c r="BH5" s="1" t="b">
        <v>0</v>
      </c>
      <c r="BJ5" s="1" t="b">
        <v>0</v>
      </c>
    </row>
    <row r="6" spans="1:62" ht="18.600000000000001" customHeight="1" x14ac:dyDescent="0.2">
      <c r="B6" s="19"/>
      <c r="C6" s="134"/>
      <c r="D6" s="60" t="s">
        <v>24</v>
      </c>
      <c r="E6" s="60"/>
      <c r="F6" s="60"/>
      <c r="G6" s="668"/>
      <c r="H6" s="668"/>
      <c r="I6" s="668"/>
      <c r="J6" s="668"/>
      <c r="K6" s="668"/>
      <c r="L6" s="668"/>
      <c r="M6" s="668"/>
      <c r="N6" s="668"/>
      <c r="O6" s="668"/>
      <c r="P6" s="668"/>
      <c r="Q6" s="668"/>
      <c r="R6" s="668"/>
      <c r="S6" s="668"/>
      <c r="T6" s="669" t="s">
        <v>95</v>
      </c>
      <c r="U6" s="670"/>
      <c r="V6" s="670"/>
      <c r="W6" s="670"/>
      <c r="X6" s="670"/>
      <c r="Y6" s="670"/>
      <c r="Z6" s="670"/>
      <c r="AA6" s="670"/>
      <c r="AB6" s="670"/>
      <c r="AC6" s="671"/>
      <c r="AE6" s="19"/>
      <c r="AF6" s="134"/>
      <c r="AG6" s="60" t="s">
        <v>24</v>
      </c>
      <c r="AH6" s="60"/>
      <c r="AI6" s="60"/>
      <c r="AJ6" s="668"/>
      <c r="AK6" s="668"/>
      <c r="AL6" s="668"/>
      <c r="AM6" s="668"/>
      <c r="AN6" s="668"/>
      <c r="AO6" s="668"/>
      <c r="AP6" s="668"/>
      <c r="AQ6" s="668"/>
      <c r="AR6" s="668"/>
      <c r="AS6" s="668"/>
      <c r="AT6" s="668"/>
      <c r="AU6" s="668"/>
      <c r="AV6" s="668"/>
      <c r="AW6" s="669" t="s">
        <v>95</v>
      </c>
      <c r="AX6" s="670"/>
      <c r="AY6" s="670"/>
      <c r="AZ6" s="670"/>
      <c r="BA6" s="670"/>
      <c r="BB6" s="670"/>
      <c r="BC6" s="670"/>
      <c r="BD6" s="670"/>
      <c r="BE6" s="670"/>
      <c r="BF6" s="671"/>
    </row>
    <row r="7" spans="1:62" ht="18.600000000000001" customHeight="1" x14ac:dyDescent="0.2">
      <c r="B7" s="201" t="s">
        <v>14</v>
      </c>
      <c r="C7" s="202" t="s">
        <v>170</v>
      </c>
      <c r="D7" s="66"/>
      <c r="E7" s="66"/>
      <c r="F7" s="66"/>
      <c r="G7" s="27"/>
      <c r="H7" s="27"/>
      <c r="I7" s="27"/>
      <c r="J7" s="27"/>
      <c r="K7" s="27"/>
      <c r="L7" s="27"/>
      <c r="M7" s="27"/>
      <c r="N7" s="27"/>
      <c r="O7" s="27"/>
      <c r="P7" s="27"/>
      <c r="Q7" s="27"/>
      <c r="R7" s="27"/>
      <c r="S7" s="27"/>
      <c r="T7" s="635" t="s">
        <v>31</v>
      </c>
      <c r="U7" s="636"/>
      <c r="V7" s="636"/>
      <c r="W7" s="636"/>
      <c r="X7" s="636"/>
      <c r="Y7" s="636"/>
      <c r="Z7" s="636"/>
      <c r="AA7" s="636"/>
      <c r="AB7" s="636"/>
      <c r="AC7" s="637"/>
      <c r="AE7" s="201" t="s">
        <v>14</v>
      </c>
      <c r="AF7" s="202" t="s">
        <v>170</v>
      </c>
      <c r="AG7" s="66"/>
      <c r="AH7" s="66"/>
      <c r="AI7" s="66"/>
      <c r="AJ7" s="27"/>
      <c r="AK7" s="27"/>
      <c r="AL7" s="27"/>
      <c r="AM7" s="27"/>
      <c r="AN7" s="27"/>
      <c r="AO7" s="27"/>
      <c r="AP7" s="27"/>
      <c r="AQ7" s="27"/>
      <c r="AR7" s="27"/>
      <c r="AS7" s="27"/>
      <c r="AT7" s="27"/>
      <c r="AU7" s="27"/>
      <c r="AV7" s="27"/>
      <c r="AW7" s="635" t="s">
        <v>31</v>
      </c>
      <c r="AX7" s="636"/>
      <c r="AY7" s="636"/>
      <c r="AZ7" s="636"/>
      <c r="BA7" s="636"/>
      <c r="BB7" s="636"/>
      <c r="BC7" s="636"/>
      <c r="BD7" s="636"/>
      <c r="BE7" s="636"/>
      <c r="BF7" s="637"/>
    </row>
    <row r="8" spans="1:62" ht="18.600000000000001" customHeight="1" x14ac:dyDescent="0.2">
      <c r="B8" s="17"/>
      <c r="C8" s="32"/>
      <c r="D8" s="56" t="s">
        <v>91</v>
      </c>
      <c r="E8" s="56"/>
      <c r="F8" s="56"/>
      <c r="G8" s="56"/>
      <c r="H8" s="56"/>
      <c r="I8" s="56"/>
      <c r="J8" s="56"/>
      <c r="K8" s="56"/>
      <c r="L8" s="56"/>
      <c r="M8" s="56"/>
      <c r="N8" s="56"/>
      <c r="O8" s="56"/>
      <c r="P8" s="56"/>
      <c r="Q8" s="56"/>
      <c r="R8" s="56"/>
      <c r="S8" s="56"/>
      <c r="T8" s="473" t="s">
        <v>95</v>
      </c>
      <c r="U8" s="474"/>
      <c r="V8" s="474"/>
      <c r="W8" s="474"/>
      <c r="X8" s="474"/>
      <c r="Y8" s="474"/>
      <c r="Z8" s="474"/>
      <c r="AA8" s="474"/>
      <c r="AB8" s="474"/>
      <c r="AC8" s="475"/>
      <c r="AE8" s="17"/>
      <c r="AF8" s="32"/>
      <c r="AG8" s="56" t="s">
        <v>91</v>
      </c>
      <c r="AH8" s="56"/>
      <c r="AI8" s="56"/>
      <c r="AJ8" s="56"/>
      <c r="AK8" s="56"/>
      <c r="AL8" s="56"/>
      <c r="AM8" s="56"/>
      <c r="AN8" s="56"/>
      <c r="AO8" s="56"/>
      <c r="AP8" s="56"/>
      <c r="AQ8" s="56"/>
      <c r="AR8" s="56"/>
      <c r="AS8" s="56"/>
      <c r="AT8" s="56"/>
      <c r="AU8" s="56"/>
      <c r="AV8" s="56"/>
      <c r="AW8" s="473" t="s">
        <v>95</v>
      </c>
      <c r="AX8" s="474"/>
      <c r="AY8" s="474"/>
      <c r="AZ8" s="474"/>
      <c r="BA8" s="474"/>
      <c r="BB8" s="474"/>
      <c r="BC8" s="474"/>
      <c r="BD8" s="474"/>
      <c r="BE8" s="474"/>
      <c r="BF8" s="475"/>
      <c r="BH8" s="1" t="b">
        <v>1</v>
      </c>
      <c r="BJ8" s="1" t="b">
        <v>1</v>
      </c>
    </row>
    <row r="9" spans="1:62" ht="18.600000000000001" customHeight="1" x14ac:dyDescent="0.2">
      <c r="B9" s="17"/>
      <c r="C9" s="32"/>
      <c r="D9" s="56" t="s">
        <v>92</v>
      </c>
      <c r="E9" s="56"/>
      <c r="F9" s="56"/>
      <c r="G9" s="56"/>
      <c r="H9" s="56"/>
      <c r="I9" s="56"/>
      <c r="J9" s="56"/>
      <c r="K9" s="56"/>
      <c r="L9" s="56"/>
      <c r="M9" s="56"/>
      <c r="N9" s="56"/>
      <c r="O9" s="56"/>
      <c r="P9" s="56"/>
      <c r="Q9" s="56"/>
      <c r="R9" s="56"/>
      <c r="S9" s="56"/>
      <c r="T9" s="473" t="s">
        <v>95</v>
      </c>
      <c r="U9" s="474"/>
      <c r="V9" s="474"/>
      <c r="W9" s="474"/>
      <c r="X9" s="474"/>
      <c r="Y9" s="474"/>
      <c r="Z9" s="474"/>
      <c r="AA9" s="474"/>
      <c r="AB9" s="474"/>
      <c r="AC9" s="475"/>
      <c r="AE9" s="17"/>
      <c r="AF9" s="32"/>
      <c r="AG9" s="56" t="s">
        <v>92</v>
      </c>
      <c r="AH9" s="56"/>
      <c r="AI9" s="56"/>
      <c r="AJ9" s="56"/>
      <c r="AK9" s="56"/>
      <c r="AL9" s="56"/>
      <c r="AM9" s="56"/>
      <c r="AN9" s="56"/>
      <c r="AO9" s="56"/>
      <c r="AP9" s="56"/>
      <c r="AQ9" s="56"/>
      <c r="AR9" s="56"/>
      <c r="AS9" s="56"/>
      <c r="AT9" s="56"/>
      <c r="AU9" s="56"/>
      <c r="AV9" s="56"/>
      <c r="AW9" s="473" t="s">
        <v>95</v>
      </c>
      <c r="AX9" s="474"/>
      <c r="AY9" s="474"/>
      <c r="AZ9" s="474"/>
      <c r="BA9" s="474"/>
      <c r="BB9" s="474"/>
      <c r="BC9" s="474"/>
      <c r="BD9" s="474"/>
      <c r="BE9" s="474"/>
      <c r="BF9" s="475"/>
      <c r="BH9" s="1" t="b">
        <v>1</v>
      </c>
      <c r="BJ9" s="1" t="b">
        <v>1</v>
      </c>
    </row>
    <row r="10" spans="1:62" ht="18.600000000000001" customHeight="1" x14ac:dyDescent="0.2">
      <c r="B10" s="139"/>
      <c r="C10" s="140"/>
      <c r="D10" s="64" t="s">
        <v>171</v>
      </c>
      <c r="E10" s="64"/>
      <c r="F10" s="64"/>
      <c r="G10" s="64"/>
      <c r="H10" s="64"/>
      <c r="I10" s="64"/>
      <c r="J10" s="64"/>
      <c r="K10" s="64"/>
      <c r="L10" s="64"/>
      <c r="M10" s="64"/>
      <c r="N10" s="64"/>
      <c r="O10" s="64"/>
      <c r="P10" s="64"/>
      <c r="Q10" s="64"/>
      <c r="R10" s="64"/>
      <c r="S10" s="207"/>
      <c r="T10" s="473" t="s">
        <v>95</v>
      </c>
      <c r="U10" s="474"/>
      <c r="V10" s="474"/>
      <c r="W10" s="474"/>
      <c r="X10" s="474"/>
      <c r="Y10" s="474"/>
      <c r="Z10" s="474"/>
      <c r="AA10" s="474"/>
      <c r="AB10" s="474"/>
      <c r="AC10" s="475"/>
      <c r="AE10" s="139"/>
      <c r="AF10" s="140"/>
      <c r="AG10" s="64" t="s">
        <v>93</v>
      </c>
      <c r="AH10" s="64"/>
      <c r="AI10" s="64"/>
      <c r="AJ10" s="64"/>
      <c r="AK10" s="64"/>
      <c r="AL10" s="64"/>
      <c r="AM10" s="64"/>
      <c r="AN10" s="64"/>
      <c r="AO10" s="64"/>
      <c r="AP10" s="64"/>
      <c r="AQ10" s="64"/>
      <c r="AR10" s="64"/>
      <c r="AS10" s="64"/>
      <c r="AT10" s="64"/>
      <c r="AU10" s="64"/>
      <c r="AV10" s="64"/>
      <c r="AW10" s="473" t="s">
        <v>95</v>
      </c>
      <c r="AX10" s="474"/>
      <c r="AY10" s="474"/>
      <c r="AZ10" s="474"/>
      <c r="BA10" s="474"/>
      <c r="BB10" s="474"/>
      <c r="BC10" s="474"/>
      <c r="BD10" s="474"/>
      <c r="BE10" s="474"/>
      <c r="BF10" s="475"/>
      <c r="BH10" s="1" t="b">
        <v>1</v>
      </c>
      <c r="BJ10" s="1" t="b">
        <v>1</v>
      </c>
    </row>
    <row r="11" spans="1:62" ht="18.600000000000001" customHeight="1" x14ac:dyDescent="0.2">
      <c r="B11" s="17"/>
      <c r="C11" s="32"/>
      <c r="D11" s="56" t="s">
        <v>221</v>
      </c>
      <c r="E11" s="56"/>
      <c r="F11" s="56"/>
      <c r="G11" s="56"/>
      <c r="H11" s="56"/>
      <c r="I11" s="56"/>
      <c r="J11" s="56"/>
      <c r="K11" s="56"/>
      <c r="L11" s="56"/>
      <c r="M11" s="56"/>
      <c r="N11" s="56"/>
      <c r="O11" s="56"/>
      <c r="P11" s="56"/>
      <c r="Q11" s="56"/>
      <c r="R11" s="56"/>
      <c r="S11" s="56"/>
      <c r="T11" s="473" t="s">
        <v>95</v>
      </c>
      <c r="U11" s="474"/>
      <c r="V11" s="474"/>
      <c r="W11" s="474"/>
      <c r="X11" s="474"/>
      <c r="Y11" s="474"/>
      <c r="Z11" s="474"/>
      <c r="AA11" s="474"/>
      <c r="AB11" s="474"/>
      <c r="AC11" s="475"/>
      <c r="AE11" s="17"/>
      <c r="AF11" s="32"/>
      <c r="AG11" s="56" t="s">
        <v>221</v>
      </c>
      <c r="AH11" s="56"/>
      <c r="AI11" s="56"/>
      <c r="AJ11" s="56"/>
      <c r="AK11" s="56"/>
      <c r="AL11" s="56"/>
      <c r="AM11" s="56"/>
      <c r="AN11" s="56"/>
      <c r="AO11" s="56"/>
      <c r="AP11" s="56"/>
      <c r="AQ11" s="56"/>
      <c r="AR11" s="56"/>
      <c r="AS11" s="56"/>
      <c r="AT11" s="56"/>
      <c r="AU11" s="56"/>
      <c r="AV11" s="56"/>
      <c r="AW11" s="473" t="s">
        <v>95</v>
      </c>
      <c r="AX11" s="474"/>
      <c r="AY11" s="474"/>
      <c r="AZ11" s="474"/>
      <c r="BA11" s="474"/>
      <c r="BB11" s="474"/>
      <c r="BC11" s="474"/>
      <c r="BD11" s="474"/>
      <c r="BE11" s="474"/>
      <c r="BF11" s="475"/>
      <c r="BH11" s="1" t="b">
        <v>1</v>
      </c>
      <c r="BJ11" s="1" t="b">
        <v>1</v>
      </c>
    </row>
    <row r="12" spans="1:62" ht="18.600000000000001" customHeight="1" x14ac:dyDescent="0.2">
      <c r="B12" s="17"/>
      <c r="C12" s="32"/>
      <c r="D12" s="56" t="s">
        <v>172</v>
      </c>
      <c r="E12" s="56"/>
      <c r="F12" s="56"/>
      <c r="G12" s="56"/>
      <c r="H12" s="56"/>
      <c r="I12" s="56"/>
      <c r="J12" s="56"/>
      <c r="K12" s="56"/>
      <c r="L12" s="56"/>
      <c r="M12" s="56"/>
      <c r="N12" s="56"/>
      <c r="O12" s="56"/>
      <c r="P12" s="56"/>
      <c r="Q12" s="56"/>
      <c r="R12" s="56"/>
      <c r="S12" s="56"/>
      <c r="T12" s="473" t="s">
        <v>95</v>
      </c>
      <c r="U12" s="474"/>
      <c r="V12" s="474"/>
      <c r="W12" s="474"/>
      <c r="X12" s="474"/>
      <c r="Y12" s="474"/>
      <c r="Z12" s="474"/>
      <c r="AA12" s="474"/>
      <c r="AB12" s="474"/>
      <c r="AC12" s="475"/>
      <c r="AE12" s="17"/>
      <c r="AF12" s="32"/>
      <c r="AG12" s="56" t="s">
        <v>172</v>
      </c>
      <c r="AH12" s="56"/>
      <c r="AI12" s="56"/>
      <c r="AJ12" s="56"/>
      <c r="AK12" s="56"/>
      <c r="AL12" s="56"/>
      <c r="AM12" s="56"/>
      <c r="AN12" s="56"/>
      <c r="AO12" s="56"/>
      <c r="AP12" s="56"/>
      <c r="AQ12" s="56"/>
      <c r="AR12" s="56"/>
      <c r="AS12" s="56"/>
      <c r="AT12" s="56"/>
      <c r="AU12" s="56"/>
      <c r="AV12" s="56"/>
      <c r="AW12" s="473" t="s">
        <v>95</v>
      </c>
      <c r="AX12" s="474"/>
      <c r="AY12" s="474"/>
      <c r="AZ12" s="474"/>
      <c r="BA12" s="474"/>
      <c r="BB12" s="474"/>
      <c r="BC12" s="474"/>
      <c r="BD12" s="474"/>
      <c r="BE12" s="474"/>
      <c r="BF12" s="475"/>
      <c r="BH12" s="1" t="b">
        <v>0</v>
      </c>
      <c r="BJ12" s="1" t="b">
        <v>0</v>
      </c>
    </row>
    <row r="13" spans="1:62" ht="18.600000000000001" customHeight="1" x14ac:dyDescent="0.2">
      <c r="B13" s="249"/>
      <c r="C13" s="245"/>
      <c r="D13" s="56" t="s">
        <v>222</v>
      </c>
      <c r="E13" s="56"/>
      <c r="F13" s="56"/>
      <c r="G13" s="56"/>
      <c r="H13" s="56"/>
      <c r="I13" s="56"/>
      <c r="J13" s="56"/>
      <c r="K13" s="56"/>
      <c r="L13" s="56"/>
      <c r="M13" s="56"/>
      <c r="N13" s="56"/>
      <c r="O13" s="56"/>
      <c r="P13" s="56"/>
      <c r="Q13" s="56"/>
      <c r="R13" s="56"/>
      <c r="S13" s="191"/>
      <c r="T13" s="662" t="s">
        <v>95</v>
      </c>
      <c r="U13" s="663"/>
      <c r="V13" s="663"/>
      <c r="W13" s="663"/>
      <c r="X13" s="663"/>
      <c r="Y13" s="663"/>
      <c r="Z13" s="663"/>
      <c r="AA13" s="663"/>
      <c r="AB13" s="663"/>
      <c r="AC13" s="664"/>
      <c r="AE13" s="249"/>
      <c r="AF13" s="245"/>
      <c r="AG13" s="56" t="s">
        <v>222</v>
      </c>
      <c r="AH13" s="56"/>
      <c r="AI13" s="56"/>
      <c r="AJ13" s="56"/>
      <c r="AK13" s="56"/>
      <c r="AL13" s="56"/>
      <c r="AM13" s="56"/>
      <c r="AN13" s="56"/>
      <c r="AO13" s="56"/>
      <c r="AP13" s="56"/>
      <c r="AQ13" s="56"/>
      <c r="AR13" s="56"/>
      <c r="AS13" s="56"/>
      <c r="AT13" s="56"/>
      <c r="AU13" s="56"/>
      <c r="AV13" s="191"/>
      <c r="AW13" s="662" t="s">
        <v>95</v>
      </c>
      <c r="AX13" s="663"/>
      <c r="AY13" s="663"/>
      <c r="AZ13" s="663"/>
      <c r="BA13" s="663"/>
      <c r="BB13" s="663"/>
      <c r="BC13" s="663"/>
      <c r="BD13" s="663"/>
      <c r="BE13" s="663"/>
      <c r="BF13" s="664"/>
      <c r="BH13" s="1" t="b">
        <v>0</v>
      </c>
      <c r="BJ13" s="1" t="b">
        <v>0</v>
      </c>
    </row>
    <row r="14" spans="1:62" ht="18.600000000000001" customHeight="1" x14ac:dyDescent="0.2">
      <c r="B14" s="150"/>
      <c r="C14" s="151"/>
      <c r="D14" s="41" t="s">
        <v>173</v>
      </c>
      <c r="E14" s="41"/>
      <c r="F14" s="41"/>
      <c r="G14" s="41"/>
      <c r="H14" s="41"/>
      <c r="I14" s="41"/>
      <c r="J14" s="41"/>
      <c r="K14" s="41"/>
      <c r="L14" s="41"/>
      <c r="M14" s="41"/>
      <c r="N14" s="41"/>
      <c r="O14" s="41"/>
      <c r="P14" s="41"/>
      <c r="Q14" s="41"/>
      <c r="R14" s="41"/>
      <c r="S14" s="208"/>
      <c r="T14" s="484" t="s">
        <v>95</v>
      </c>
      <c r="U14" s="485"/>
      <c r="V14" s="485"/>
      <c r="W14" s="485"/>
      <c r="X14" s="485"/>
      <c r="Y14" s="485"/>
      <c r="Z14" s="485"/>
      <c r="AA14" s="485"/>
      <c r="AB14" s="485"/>
      <c r="AC14" s="486"/>
      <c r="AE14" s="150"/>
      <c r="AF14" s="151"/>
      <c r="AG14" s="41" t="s">
        <v>94</v>
      </c>
      <c r="AH14" s="41"/>
      <c r="AI14" s="41"/>
      <c r="AJ14" s="41"/>
      <c r="AK14" s="41"/>
      <c r="AL14" s="41"/>
      <c r="AM14" s="41"/>
      <c r="AN14" s="41"/>
      <c r="AO14" s="41"/>
      <c r="AP14" s="41"/>
      <c r="AQ14" s="41"/>
      <c r="AR14" s="41"/>
      <c r="AS14" s="41"/>
      <c r="AT14" s="41"/>
      <c r="AU14" s="41"/>
      <c r="AV14" s="41"/>
      <c r="AW14" s="484" t="s">
        <v>95</v>
      </c>
      <c r="AX14" s="485"/>
      <c r="AY14" s="485"/>
      <c r="AZ14" s="485"/>
      <c r="BA14" s="485"/>
      <c r="BB14" s="485"/>
      <c r="BC14" s="485"/>
      <c r="BD14" s="485"/>
      <c r="BE14" s="485"/>
      <c r="BF14" s="486"/>
      <c r="BH14" s="1" t="b">
        <v>0</v>
      </c>
      <c r="BJ14" s="1" t="b">
        <v>0</v>
      </c>
    </row>
    <row r="15" spans="1:62" ht="18.600000000000001" customHeight="1" x14ac:dyDescent="0.2">
      <c r="B15" s="67" t="s">
        <v>20</v>
      </c>
      <c r="C15" s="68" t="s">
        <v>30</v>
      </c>
      <c r="D15" s="52"/>
      <c r="E15" s="52"/>
      <c r="F15" s="52"/>
      <c r="G15" s="16"/>
      <c r="H15" s="16"/>
      <c r="I15" s="16"/>
      <c r="J15" s="16"/>
      <c r="K15" s="16"/>
      <c r="L15" s="16"/>
      <c r="M15" s="16"/>
      <c r="N15" s="16"/>
      <c r="O15" s="16"/>
      <c r="P15" s="16"/>
      <c r="Q15" s="16"/>
      <c r="R15" s="16"/>
      <c r="S15" s="16"/>
      <c r="T15" s="469" t="s">
        <v>31</v>
      </c>
      <c r="U15" s="470"/>
      <c r="V15" s="470"/>
      <c r="W15" s="470"/>
      <c r="X15" s="470"/>
      <c r="Y15" s="470"/>
      <c r="Z15" s="470"/>
      <c r="AA15" s="470"/>
      <c r="AB15" s="470"/>
      <c r="AC15" s="471"/>
      <c r="AE15" s="67" t="s">
        <v>20</v>
      </c>
      <c r="AF15" s="68" t="s">
        <v>30</v>
      </c>
      <c r="AG15" s="52"/>
      <c r="AH15" s="52"/>
      <c r="AI15" s="52"/>
      <c r="AJ15" s="16"/>
      <c r="AK15" s="16"/>
      <c r="AL15" s="16"/>
      <c r="AM15" s="16"/>
      <c r="AN15" s="16"/>
      <c r="AO15" s="16"/>
      <c r="AP15" s="16"/>
      <c r="AQ15" s="16"/>
      <c r="AR15" s="16"/>
      <c r="AS15" s="16"/>
      <c r="AT15" s="16"/>
      <c r="AU15" s="16"/>
      <c r="AV15" s="16"/>
      <c r="AW15" s="469" t="s">
        <v>31</v>
      </c>
      <c r="AX15" s="470"/>
      <c r="AY15" s="470"/>
      <c r="AZ15" s="470"/>
      <c r="BA15" s="470"/>
      <c r="BB15" s="470"/>
      <c r="BC15" s="470"/>
      <c r="BD15" s="470"/>
      <c r="BE15" s="470"/>
      <c r="BF15" s="471"/>
    </row>
    <row r="16" spans="1:62" ht="18.600000000000001" customHeight="1" x14ac:dyDescent="0.2">
      <c r="B16" s="17"/>
      <c r="C16" s="32"/>
      <c r="D16" s="56" t="s">
        <v>234</v>
      </c>
      <c r="E16" s="56"/>
      <c r="F16" s="56"/>
      <c r="G16" s="56"/>
      <c r="H16" s="56"/>
      <c r="I16" s="56"/>
      <c r="J16" s="56"/>
      <c r="K16" s="56"/>
      <c r="L16" s="56"/>
      <c r="M16" s="56"/>
      <c r="N16" s="56"/>
      <c r="O16" s="56"/>
      <c r="P16" s="56"/>
      <c r="Q16" s="56"/>
      <c r="R16" s="56"/>
      <c r="S16" s="56"/>
      <c r="T16" s="473" t="s">
        <v>95</v>
      </c>
      <c r="U16" s="474"/>
      <c r="V16" s="474"/>
      <c r="W16" s="474"/>
      <c r="X16" s="474"/>
      <c r="Y16" s="474"/>
      <c r="Z16" s="474"/>
      <c r="AA16" s="474"/>
      <c r="AB16" s="474"/>
      <c r="AC16" s="475"/>
      <c r="AE16" s="17"/>
      <c r="AF16" s="32"/>
      <c r="AG16" s="56" t="s">
        <v>234</v>
      </c>
      <c r="AH16" s="56"/>
      <c r="AI16" s="56"/>
      <c r="AJ16" s="56"/>
      <c r="AK16" s="56"/>
      <c r="AL16" s="56"/>
      <c r="AM16" s="56"/>
      <c r="AN16" s="56"/>
      <c r="AO16" s="56"/>
      <c r="AP16" s="56"/>
      <c r="AQ16" s="56"/>
      <c r="AR16" s="56"/>
      <c r="AS16" s="56"/>
      <c r="AT16" s="56"/>
      <c r="AU16" s="56"/>
      <c r="AV16" s="56"/>
      <c r="AW16" s="473" t="s">
        <v>95</v>
      </c>
      <c r="AX16" s="474"/>
      <c r="AY16" s="474"/>
      <c r="AZ16" s="474"/>
      <c r="BA16" s="474"/>
      <c r="BB16" s="474"/>
      <c r="BC16" s="474"/>
      <c r="BD16" s="474"/>
      <c r="BE16" s="474"/>
      <c r="BF16" s="475"/>
      <c r="BH16" s="1" t="b">
        <v>0</v>
      </c>
      <c r="BJ16" s="1" t="b">
        <v>0</v>
      </c>
    </row>
    <row r="17" spans="2:62" ht="18.600000000000001" customHeight="1" x14ac:dyDescent="0.2">
      <c r="B17" s="19"/>
      <c r="C17" s="33"/>
      <c r="D17" s="60" t="s">
        <v>174</v>
      </c>
      <c r="E17" s="60"/>
      <c r="F17" s="60"/>
      <c r="G17" s="60"/>
      <c r="H17" s="60"/>
      <c r="I17" s="60"/>
      <c r="J17" s="60"/>
      <c r="K17" s="60"/>
      <c r="L17" s="60"/>
      <c r="M17" s="60"/>
      <c r="N17" s="60"/>
      <c r="O17" s="60"/>
      <c r="P17" s="60"/>
      <c r="Q17" s="60"/>
      <c r="R17" s="60"/>
      <c r="S17" s="60"/>
      <c r="T17" s="477" t="s">
        <v>95</v>
      </c>
      <c r="U17" s="478"/>
      <c r="V17" s="478"/>
      <c r="W17" s="478"/>
      <c r="X17" s="478"/>
      <c r="Y17" s="478"/>
      <c r="Z17" s="478"/>
      <c r="AA17" s="478"/>
      <c r="AB17" s="478"/>
      <c r="AC17" s="479"/>
      <c r="AE17" s="19"/>
      <c r="AF17" s="33"/>
      <c r="AG17" s="60" t="s">
        <v>174</v>
      </c>
      <c r="AH17" s="60"/>
      <c r="AI17" s="60"/>
      <c r="AJ17" s="60"/>
      <c r="AK17" s="60"/>
      <c r="AL17" s="60"/>
      <c r="AM17" s="60"/>
      <c r="AN17" s="60"/>
      <c r="AO17" s="60"/>
      <c r="AP17" s="60"/>
      <c r="AQ17" s="60"/>
      <c r="AR17" s="60"/>
      <c r="AS17" s="60"/>
      <c r="AT17" s="60"/>
      <c r="AU17" s="60"/>
      <c r="AV17" s="60"/>
      <c r="AW17" s="477" t="s">
        <v>95</v>
      </c>
      <c r="AX17" s="478"/>
      <c r="AY17" s="478"/>
      <c r="AZ17" s="478"/>
      <c r="BA17" s="478"/>
      <c r="BB17" s="478"/>
      <c r="BC17" s="478"/>
      <c r="BD17" s="478"/>
      <c r="BE17" s="478"/>
      <c r="BF17" s="479"/>
      <c r="BH17" s="1" t="b">
        <v>0</v>
      </c>
      <c r="BJ17" s="1" t="b">
        <v>0</v>
      </c>
    </row>
    <row r="18" spans="2:62" ht="18.600000000000001" customHeight="1" x14ac:dyDescent="0.2">
      <c r="B18" s="253" t="s">
        <v>242</v>
      </c>
      <c r="C18" s="184"/>
      <c r="D18" s="39"/>
      <c r="E18" s="39"/>
      <c r="F18" s="39"/>
      <c r="G18" s="39"/>
      <c r="H18" s="39"/>
      <c r="I18" s="39"/>
      <c r="J18" s="39"/>
      <c r="K18" s="39"/>
      <c r="L18" s="39"/>
      <c r="M18" s="39"/>
      <c r="N18" s="39"/>
      <c r="O18" s="39"/>
      <c r="P18" s="39"/>
      <c r="Q18" s="39"/>
      <c r="R18" s="39"/>
      <c r="S18" s="39"/>
      <c r="T18" s="492" t="s">
        <v>31</v>
      </c>
      <c r="U18" s="493"/>
      <c r="V18" s="493"/>
      <c r="W18" s="493"/>
      <c r="X18" s="493"/>
      <c r="Y18" s="493"/>
      <c r="Z18" s="493"/>
      <c r="AA18" s="493"/>
      <c r="AB18" s="493"/>
      <c r="AC18" s="494"/>
      <c r="AD18" s="10"/>
      <c r="AE18" s="253" t="s">
        <v>242</v>
      </c>
      <c r="AF18" s="23"/>
      <c r="AG18" s="2"/>
      <c r="AH18" s="2"/>
      <c r="AI18" s="2"/>
      <c r="AJ18" s="2"/>
      <c r="AK18" s="2"/>
      <c r="AL18" s="2"/>
      <c r="AM18" s="2"/>
      <c r="AN18" s="2"/>
      <c r="AO18" s="2"/>
      <c r="AP18" s="2"/>
      <c r="AQ18" s="2"/>
      <c r="AR18" s="2"/>
      <c r="AS18" s="2"/>
      <c r="AT18" s="2"/>
      <c r="AU18" s="2"/>
      <c r="AV18" s="2"/>
      <c r="AW18" s="492" t="s">
        <v>31</v>
      </c>
      <c r="AX18" s="493"/>
      <c r="AY18" s="493"/>
      <c r="AZ18" s="493"/>
      <c r="BA18" s="493"/>
      <c r="BB18" s="493"/>
      <c r="BC18" s="493"/>
      <c r="BD18" s="493"/>
      <c r="BE18" s="493"/>
      <c r="BF18" s="494"/>
    </row>
    <row r="19" spans="2:62" ht="18.600000000000001" customHeight="1" x14ac:dyDescent="0.2">
      <c r="B19" s="24"/>
      <c r="C19" s="34"/>
      <c r="D19" s="209" t="s">
        <v>24</v>
      </c>
      <c r="E19" s="25"/>
      <c r="F19" s="25"/>
      <c r="G19" s="499"/>
      <c r="H19" s="499"/>
      <c r="I19" s="499"/>
      <c r="J19" s="499"/>
      <c r="K19" s="499"/>
      <c r="L19" s="499"/>
      <c r="M19" s="499"/>
      <c r="N19" s="499"/>
      <c r="O19" s="499"/>
      <c r="P19" s="499"/>
      <c r="Q19" s="499"/>
      <c r="R19" s="499"/>
      <c r="S19" s="500"/>
      <c r="T19" s="484" t="s">
        <v>95</v>
      </c>
      <c r="U19" s="485"/>
      <c r="V19" s="485"/>
      <c r="W19" s="485"/>
      <c r="X19" s="485"/>
      <c r="Y19" s="485"/>
      <c r="Z19" s="485"/>
      <c r="AA19" s="485"/>
      <c r="AB19" s="485"/>
      <c r="AC19" s="486"/>
      <c r="AE19" s="24"/>
      <c r="AF19" s="34"/>
      <c r="AG19" s="209" t="s">
        <v>24</v>
      </c>
      <c r="AH19" s="25"/>
      <c r="AI19" s="25"/>
      <c r="AJ19" s="499"/>
      <c r="AK19" s="499"/>
      <c r="AL19" s="499"/>
      <c r="AM19" s="499"/>
      <c r="AN19" s="499"/>
      <c r="AO19" s="499"/>
      <c r="AP19" s="499"/>
      <c r="AQ19" s="499"/>
      <c r="AR19" s="499"/>
      <c r="AS19" s="499"/>
      <c r="AT19" s="499"/>
      <c r="AU19" s="499"/>
      <c r="AV19" s="499"/>
      <c r="AW19" s="484" t="s">
        <v>95</v>
      </c>
      <c r="AX19" s="485"/>
      <c r="AY19" s="485"/>
      <c r="AZ19" s="485"/>
      <c r="BA19" s="485"/>
      <c r="BB19" s="485"/>
      <c r="BC19" s="485"/>
      <c r="BD19" s="485"/>
      <c r="BE19" s="485"/>
      <c r="BF19" s="486"/>
      <c r="BH19" s="1" t="b">
        <v>0</v>
      </c>
      <c r="BJ19" s="1" t="b">
        <v>0</v>
      </c>
    </row>
    <row r="20" spans="2:62" ht="18.600000000000001" customHeight="1" x14ac:dyDescent="0.2">
      <c r="B20" s="26"/>
      <c r="C20" s="27"/>
      <c r="D20" s="199"/>
      <c r="E20" s="27"/>
      <c r="F20" s="27"/>
      <c r="G20" s="501"/>
      <c r="H20" s="501"/>
      <c r="I20" s="501"/>
      <c r="J20" s="501"/>
      <c r="K20" s="501"/>
      <c r="L20" s="501"/>
      <c r="M20" s="501"/>
      <c r="N20" s="501"/>
      <c r="O20" s="501"/>
      <c r="P20" s="501"/>
      <c r="Q20" s="501"/>
      <c r="R20" s="501"/>
      <c r="S20" s="502"/>
      <c r="T20" s="487"/>
      <c r="U20" s="488"/>
      <c r="V20" s="488"/>
      <c r="W20" s="488"/>
      <c r="X20" s="488"/>
      <c r="Y20" s="488"/>
      <c r="Z20" s="488"/>
      <c r="AA20" s="488"/>
      <c r="AB20" s="488"/>
      <c r="AC20" s="489"/>
      <c r="AE20" s="26"/>
      <c r="AF20" s="27"/>
      <c r="AG20" s="199"/>
      <c r="AH20" s="27"/>
      <c r="AI20" s="27"/>
      <c r="AJ20" s="501"/>
      <c r="AK20" s="501"/>
      <c r="AL20" s="501"/>
      <c r="AM20" s="501"/>
      <c r="AN20" s="501"/>
      <c r="AO20" s="501"/>
      <c r="AP20" s="501"/>
      <c r="AQ20" s="501"/>
      <c r="AR20" s="501"/>
      <c r="AS20" s="501"/>
      <c r="AT20" s="501"/>
      <c r="AU20" s="501"/>
      <c r="AV20" s="501"/>
      <c r="AW20" s="487"/>
      <c r="AX20" s="488"/>
      <c r="AY20" s="488"/>
      <c r="AZ20" s="488"/>
      <c r="BA20" s="488"/>
      <c r="BB20" s="488"/>
      <c r="BC20" s="488"/>
      <c r="BD20" s="488"/>
      <c r="BE20" s="488"/>
      <c r="BF20" s="489"/>
    </row>
    <row r="21" spans="2:62" ht="18.600000000000001" customHeight="1" x14ac:dyDescent="0.2">
      <c r="B21" s="24"/>
      <c r="C21" s="34"/>
      <c r="D21" s="209" t="s">
        <v>24</v>
      </c>
      <c r="E21" s="25"/>
      <c r="F21" s="25"/>
      <c r="G21" s="499"/>
      <c r="H21" s="499"/>
      <c r="I21" s="499"/>
      <c r="J21" s="499"/>
      <c r="K21" s="499"/>
      <c r="L21" s="499"/>
      <c r="M21" s="499"/>
      <c r="N21" s="499"/>
      <c r="O21" s="499"/>
      <c r="P21" s="499"/>
      <c r="Q21" s="499"/>
      <c r="R21" s="499"/>
      <c r="S21" s="500"/>
      <c r="T21" s="484" t="s">
        <v>95</v>
      </c>
      <c r="U21" s="485"/>
      <c r="V21" s="485"/>
      <c r="W21" s="485"/>
      <c r="X21" s="485"/>
      <c r="Y21" s="485"/>
      <c r="Z21" s="485"/>
      <c r="AA21" s="485"/>
      <c r="AB21" s="485"/>
      <c r="AC21" s="486"/>
      <c r="AE21" s="24"/>
      <c r="AF21" s="34"/>
      <c r="AG21" s="209" t="s">
        <v>24</v>
      </c>
      <c r="AH21" s="25"/>
      <c r="AI21" s="25"/>
      <c r="AJ21" s="499"/>
      <c r="AK21" s="499"/>
      <c r="AL21" s="499"/>
      <c r="AM21" s="499"/>
      <c r="AN21" s="499"/>
      <c r="AO21" s="499"/>
      <c r="AP21" s="499"/>
      <c r="AQ21" s="499"/>
      <c r="AR21" s="499"/>
      <c r="AS21" s="499"/>
      <c r="AT21" s="499"/>
      <c r="AU21" s="499"/>
      <c r="AV21" s="499"/>
      <c r="AW21" s="484" t="s">
        <v>95</v>
      </c>
      <c r="AX21" s="485"/>
      <c r="AY21" s="485"/>
      <c r="AZ21" s="485"/>
      <c r="BA21" s="485"/>
      <c r="BB21" s="485"/>
      <c r="BC21" s="485"/>
      <c r="BD21" s="485"/>
      <c r="BE21" s="485"/>
      <c r="BF21" s="486"/>
      <c r="BH21" s="1" t="b">
        <v>0</v>
      </c>
      <c r="BJ21" s="1" t="b">
        <v>0</v>
      </c>
    </row>
    <row r="22" spans="2:62" ht="18.600000000000001" customHeight="1" x14ac:dyDescent="0.2">
      <c r="B22" s="26"/>
      <c r="C22" s="27"/>
      <c r="D22" s="199"/>
      <c r="E22" s="27"/>
      <c r="F22" s="27"/>
      <c r="G22" s="501"/>
      <c r="H22" s="501"/>
      <c r="I22" s="501"/>
      <c r="J22" s="501"/>
      <c r="K22" s="501"/>
      <c r="L22" s="501"/>
      <c r="M22" s="501"/>
      <c r="N22" s="501"/>
      <c r="O22" s="501"/>
      <c r="P22" s="501"/>
      <c r="Q22" s="501"/>
      <c r="R22" s="501"/>
      <c r="S22" s="502"/>
      <c r="T22" s="487"/>
      <c r="U22" s="488"/>
      <c r="V22" s="488"/>
      <c r="W22" s="488"/>
      <c r="X22" s="488"/>
      <c r="Y22" s="488"/>
      <c r="Z22" s="488"/>
      <c r="AA22" s="488"/>
      <c r="AB22" s="488"/>
      <c r="AC22" s="489"/>
      <c r="AE22" s="26"/>
      <c r="AF22" s="27"/>
      <c r="AG22" s="199"/>
      <c r="AH22" s="27"/>
      <c r="AI22" s="27"/>
      <c r="AJ22" s="501"/>
      <c r="AK22" s="501"/>
      <c r="AL22" s="501"/>
      <c r="AM22" s="501"/>
      <c r="AN22" s="501"/>
      <c r="AO22" s="501"/>
      <c r="AP22" s="501"/>
      <c r="AQ22" s="501"/>
      <c r="AR22" s="501"/>
      <c r="AS22" s="501"/>
      <c r="AT22" s="501"/>
      <c r="AU22" s="501"/>
      <c r="AV22" s="501"/>
      <c r="AW22" s="487"/>
      <c r="AX22" s="488"/>
      <c r="AY22" s="488"/>
      <c r="AZ22" s="488"/>
      <c r="BA22" s="488"/>
      <c r="BB22" s="488"/>
      <c r="BC22" s="488"/>
      <c r="BD22" s="488"/>
      <c r="BE22" s="488"/>
      <c r="BF22" s="489"/>
    </row>
    <row r="23" spans="2:62" ht="18.600000000000001" customHeight="1" x14ac:dyDescent="0.2">
      <c r="B23" s="4"/>
      <c r="C23" s="35"/>
      <c r="D23" s="190" t="s">
        <v>24</v>
      </c>
      <c r="E23" s="5"/>
      <c r="F23" s="5"/>
      <c r="G23" s="499"/>
      <c r="H23" s="499"/>
      <c r="I23" s="499"/>
      <c r="J23" s="499"/>
      <c r="K23" s="499"/>
      <c r="L23" s="499"/>
      <c r="M23" s="499"/>
      <c r="N23" s="499"/>
      <c r="O23" s="499"/>
      <c r="P23" s="499"/>
      <c r="Q23" s="499"/>
      <c r="R23" s="499"/>
      <c r="S23" s="500"/>
      <c r="T23" s="505" t="s">
        <v>95</v>
      </c>
      <c r="U23" s="506"/>
      <c r="V23" s="506"/>
      <c r="W23" s="506"/>
      <c r="X23" s="506"/>
      <c r="Y23" s="506"/>
      <c r="Z23" s="506"/>
      <c r="AA23" s="506"/>
      <c r="AB23" s="506"/>
      <c r="AC23" s="507"/>
      <c r="AE23" s="4"/>
      <c r="AF23" s="35"/>
      <c r="AG23" s="229" t="s">
        <v>24</v>
      </c>
      <c r="AH23" s="5"/>
      <c r="AI23" s="5"/>
      <c r="AJ23" s="499"/>
      <c r="AK23" s="499"/>
      <c r="AL23" s="499"/>
      <c r="AM23" s="499"/>
      <c r="AN23" s="499"/>
      <c r="AO23" s="499"/>
      <c r="AP23" s="499"/>
      <c r="AQ23" s="499"/>
      <c r="AR23" s="499"/>
      <c r="AS23" s="499"/>
      <c r="AT23" s="499"/>
      <c r="AU23" s="499"/>
      <c r="AV23" s="499"/>
      <c r="AW23" s="505" t="s">
        <v>95</v>
      </c>
      <c r="AX23" s="506"/>
      <c r="AY23" s="506"/>
      <c r="AZ23" s="506"/>
      <c r="BA23" s="506"/>
      <c r="BB23" s="506"/>
      <c r="BC23" s="506"/>
      <c r="BD23" s="506"/>
      <c r="BE23" s="506"/>
      <c r="BF23" s="507"/>
      <c r="BH23" s="1" t="b">
        <v>0</v>
      </c>
      <c r="BJ23" s="1" t="b">
        <v>0</v>
      </c>
    </row>
    <row r="24" spans="2:62" ht="18.600000000000001" customHeight="1" x14ac:dyDescent="0.2">
      <c r="B24" s="6"/>
      <c r="C24" s="7"/>
      <c r="D24" s="7"/>
      <c r="E24" s="7"/>
      <c r="F24" s="7"/>
      <c r="G24" s="503"/>
      <c r="H24" s="503"/>
      <c r="I24" s="503"/>
      <c r="J24" s="503"/>
      <c r="K24" s="503"/>
      <c r="L24" s="503"/>
      <c r="M24" s="503"/>
      <c r="N24" s="503"/>
      <c r="O24" s="503"/>
      <c r="P24" s="503"/>
      <c r="Q24" s="503"/>
      <c r="R24" s="503"/>
      <c r="S24" s="504"/>
      <c r="T24" s="508"/>
      <c r="U24" s="509"/>
      <c r="V24" s="509"/>
      <c r="W24" s="509"/>
      <c r="X24" s="509"/>
      <c r="Y24" s="509"/>
      <c r="Z24" s="509"/>
      <c r="AA24" s="509"/>
      <c r="AB24" s="509"/>
      <c r="AC24" s="510"/>
      <c r="AE24" s="6"/>
      <c r="AF24" s="7"/>
      <c r="AG24" s="7"/>
      <c r="AH24" s="7"/>
      <c r="AI24" s="7"/>
      <c r="AJ24" s="503"/>
      <c r="AK24" s="503"/>
      <c r="AL24" s="503"/>
      <c r="AM24" s="503"/>
      <c r="AN24" s="503"/>
      <c r="AO24" s="503"/>
      <c r="AP24" s="503"/>
      <c r="AQ24" s="503"/>
      <c r="AR24" s="503"/>
      <c r="AS24" s="503"/>
      <c r="AT24" s="503"/>
      <c r="AU24" s="503"/>
      <c r="AV24" s="503"/>
      <c r="AW24" s="508"/>
      <c r="AX24" s="509"/>
      <c r="AY24" s="509"/>
      <c r="AZ24" s="509"/>
      <c r="BA24" s="509"/>
      <c r="BB24" s="509"/>
      <c r="BC24" s="509"/>
      <c r="BD24" s="509"/>
      <c r="BE24" s="509"/>
      <c r="BF24" s="510"/>
    </row>
    <row r="25" spans="2:62" ht="15.9" customHeight="1" x14ac:dyDescent="0.2">
      <c r="D25" s="152" t="s">
        <v>96</v>
      </c>
      <c r="E25" s="152"/>
      <c r="F25" s="152"/>
      <c r="G25" s="152"/>
      <c r="H25" s="152"/>
      <c r="I25" s="152"/>
      <c r="J25" s="152"/>
      <c r="K25" s="152"/>
      <c r="L25" s="152"/>
      <c r="U25" s="152"/>
      <c r="V25" s="152"/>
      <c r="W25" s="152"/>
      <c r="X25" s="152"/>
      <c r="Y25" s="152"/>
      <c r="Z25" s="152"/>
      <c r="AA25" s="152"/>
      <c r="AB25" s="152"/>
      <c r="AC25" s="152"/>
      <c r="AG25" s="152" t="s">
        <v>96</v>
      </c>
      <c r="AH25" s="152"/>
      <c r="AI25" s="152"/>
      <c r="AJ25" s="152"/>
      <c r="AK25" s="152"/>
      <c r="AL25" s="152"/>
      <c r="AM25" s="152"/>
      <c r="AN25" s="152"/>
      <c r="AO25" s="152"/>
      <c r="AX25" s="152"/>
      <c r="AY25" s="152"/>
      <c r="AZ25" s="152"/>
      <c r="BA25" s="152"/>
      <c r="BB25" s="152"/>
      <c r="BC25" s="152"/>
      <c r="BD25" s="152"/>
      <c r="BE25" s="152"/>
      <c r="BF25" s="152"/>
    </row>
    <row r="26" spans="2:62" ht="15.9" customHeight="1" x14ac:dyDescent="0.2">
      <c r="U26" s="512" t="s">
        <v>227</v>
      </c>
      <c r="V26" s="511"/>
      <c r="W26" s="511"/>
      <c r="X26" s="511"/>
      <c r="Y26" s="511"/>
      <c r="Z26" s="511"/>
      <c r="AX26" s="512" t="s">
        <v>227</v>
      </c>
      <c r="AY26" s="511"/>
      <c r="AZ26" s="511"/>
      <c r="BA26" s="511"/>
      <c r="BB26" s="511"/>
      <c r="BC26" s="511"/>
    </row>
    <row r="27" spans="2:62" ht="15.9" customHeight="1" x14ac:dyDescent="0.2">
      <c r="C27" s="37" t="s">
        <v>34</v>
      </c>
      <c r="D27" s="38"/>
      <c r="E27" s="38"/>
      <c r="F27" s="2"/>
      <c r="G27" s="2" t="s">
        <v>40</v>
      </c>
      <c r="H27" s="2"/>
      <c r="I27" s="2"/>
      <c r="J27" s="2"/>
      <c r="K27" s="493" t="s">
        <v>97</v>
      </c>
      <c r="L27" s="493"/>
      <c r="M27" s="493"/>
      <c r="N27" s="494"/>
      <c r="U27" s="511"/>
      <c r="V27" s="511"/>
      <c r="W27" s="511"/>
      <c r="X27" s="511"/>
      <c r="Y27" s="511"/>
      <c r="Z27" s="511"/>
      <c r="AF27" s="37" t="s">
        <v>34</v>
      </c>
      <c r="AG27" s="38"/>
      <c r="AH27" s="38"/>
      <c r="AI27" s="2"/>
      <c r="AJ27" s="2" t="s">
        <v>40</v>
      </c>
      <c r="AK27" s="2"/>
      <c r="AL27" s="2"/>
      <c r="AM27" s="2"/>
      <c r="AN27" s="493" t="s">
        <v>97</v>
      </c>
      <c r="AO27" s="493"/>
      <c r="AP27" s="493"/>
      <c r="AQ27" s="494"/>
      <c r="AX27" s="511"/>
      <c r="AY27" s="511"/>
      <c r="AZ27" s="511"/>
      <c r="BA27" s="511"/>
      <c r="BB27" s="511"/>
      <c r="BC27" s="511"/>
      <c r="BG27" s="1" t="s">
        <v>224</v>
      </c>
      <c r="BI27" s="1" t="s">
        <v>224</v>
      </c>
    </row>
    <row r="28" spans="2:62" ht="15.9" customHeight="1" x14ac:dyDescent="0.2">
      <c r="B28" s="8"/>
      <c r="C28" s="4" t="s">
        <v>35</v>
      </c>
      <c r="D28" s="5"/>
      <c r="E28" s="5"/>
      <c r="F28" s="5" t="s">
        <v>105</v>
      </c>
      <c r="G28" s="496" t="s">
        <v>5</v>
      </c>
      <c r="H28" s="496"/>
      <c r="I28" s="496"/>
      <c r="J28" s="5" t="s">
        <v>33</v>
      </c>
      <c r="K28" s="490">
        <v>50000</v>
      </c>
      <c r="L28" s="490"/>
      <c r="M28" s="490"/>
      <c r="N28" s="491"/>
      <c r="AE28" s="8"/>
      <c r="AF28" s="4" t="s">
        <v>35</v>
      </c>
      <c r="AG28" s="5"/>
      <c r="AH28" s="5"/>
      <c r="AI28" s="5" t="s">
        <v>105</v>
      </c>
      <c r="AJ28" s="496" t="s">
        <v>5</v>
      </c>
      <c r="AK28" s="496"/>
      <c r="AL28" s="496"/>
      <c r="AM28" s="5" t="s">
        <v>33</v>
      </c>
      <c r="AN28" s="490">
        <v>50000</v>
      </c>
      <c r="AO28" s="490"/>
      <c r="AP28" s="490"/>
      <c r="AQ28" s="491"/>
      <c r="BG28" s="1" t="b">
        <v>1</v>
      </c>
      <c r="BI28" s="1" t="b">
        <v>1</v>
      </c>
    </row>
    <row r="29" spans="2:62" ht="15.9" customHeight="1" x14ac:dyDescent="0.2">
      <c r="B29" s="8"/>
      <c r="C29" s="4" t="s">
        <v>36</v>
      </c>
      <c r="D29" s="5"/>
      <c r="E29" s="5"/>
      <c r="F29" s="5" t="s">
        <v>105</v>
      </c>
      <c r="G29" s="496" t="s">
        <v>6</v>
      </c>
      <c r="H29" s="496"/>
      <c r="I29" s="496"/>
      <c r="J29" s="5" t="s">
        <v>33</v>
      </c>
      <c r="K29" s="490">
        <v>40000</v>
      </c>
      <c r="L29" s="490"/>
      <c r="M29" s="490"/>
      <c r="N29" s="491"/>
      <c r="T29" s="495" t="s">
        <v>31</v>
      </c>
      <c r="U29" s="493"/>
      <c r="V29" s="493"/>
      <c r="W29" s="493"/>
      <c r="X29" s="493"/>
      <c r="Y29" s="493"/>
      <c r="Z29" s="2"/>
      <c r="AA29" s="2" t="s">
        <v>41</v>
      </c>
      <c r="AB29" s="2"/>
      <c r="AC29" s="3"/>
      <c r="AE29" s="8"/>
      <c r="AF29" s="4" t="s">
        <v>36</v>
      </c>
      <c r="AG29" s="5"/>
      <c r="AH29" s="5"/>
      <c r="AI29" s="5" t="s">
        <v>105</v>
      </c>
      <c r="AJ29" s="496" t="s">
        <v>6</v>
      </c>
      <c r="AK29" s="496"/>
      <c r="AL29" s="496"/>
      <c r="AM29" s="5" t="s">
        <v>33</v>
      </c>
      <c r="AN29" s="490">
        <v>40000</v>
      </c>
      <c r="AO29" s="490"/>
      <c r="AP29" s="490"/>
      <c r="AQ29" s="491"/>
      <c r="AW29" s="495" t="s">
        <v>31</v>
      </c>
      <c r="AX29" s="493"/>
      <c r="AY29" s="493"/>
      <c r="AZ29" s="493"/>
      <c r="BA29" s="493"/>
      <c r="BB29" s="493"/>
      <c r="BC29" s="2"/>
      <c r="BD29" s="2" t="s">
        <v>41</v>
      </c>
      <c r="BE29" s="2"/>
      <c r="BF29" s="3"/>
    </row>
    <row r="30" spans="2:62" ht="15.9" customHeight="1" x14ac:dyDescent="0.2">
      <c r="B30" s="8"/>
      <c r="C30" s="4" t="s">
        <v>37</v>
      </c>
      <c r="D30" s="5"/>
      <c r="E30" s="5"/>
      <c r="F30" s="5" t="s">
        <v>105</v>
      </c>
      <c r="G30" s="496" t="s">
        <v>7</v>
      </c>
      <c r="H30" s="496"/>
      <c r="I30" s="496"/>
      <c r="J30" s="5" t="s">
        <v>33</v>
      </c>
      <c r="K30" s="490">
        <v>30000</v>
      </c>
      <c r="L30" s="490"/>
      <c r="M30" s="490"/>
      <c r="N30" s="491"/>
      <c r="O30" s="14"/>
      <c r="P30" s="14"/>
      <c r="Q30" s="14"/>
      <c r="R30" s="14"/>
      <c r="T30" s="36"/>
      <c r="U30" s="7" t="s">
        <v>32</v>
      </c>
      <c r="V30" s="7"/>
      <c r="W30" s="7"/>
      <c r="X30" s="7"/>
      <c r="Y30" s="7"/>
      <c r="Z30" s="7" t="s">
        <v>33</v>
      </c>
      <c r="AA30" s="497">
        <v>10000</v>
      </c>
      <c r="AB30" s="497"/>
      <c r="AC30" s="498"/>
      <c r="AE30" s="8"/>
      <c r="AF30" s="4" t="s">
        <v>37</v>
      </c>
      <c r="AG30" s="5"/>
      <c r="AH30" s="5"/>
      <c r="AI30" s="5" t="s">
        <v>105</v>
      </c>
      <c r="AJ30" s="496" t="s">
        <v>7</v>
      </c>
      <c r="AK30" s="496"/>
      <c r="AL30" s="496"/>
      <c r="AM30" s="5" t="s">
        <v>33</v>
      </c>
      <c r="AN30" s="490">
        <v>30000</v>
      </c>
      <c r="AO30" s="490"/>
      <c r="AP30" s="490"/>
      <c r="AQ30" s="491"/>
      <c r="AR30" s="14"/>
      <c r="AS30" s="14"/>
      <c r="AT30" s="14"/>
      <c r="AU30" s="14"/>
      <c r="AW30" s="36"/>
      <c r="AX30" s="7" t="s">
        <v>32</v>
      </c>
      <c r="AY30" s="7"/>
      <c r="AZ30" s="7"/>
      <c r="BA30" s="7"/>
      <c r="BB30" s="7"/>
      <c r="BC30" s="7" t="s">
        <v>33</v>
      </c>
      <c r="BD30" s="497">
        <v>10000</v>
      </c>
      <c r="BE30" s="497"/>
      <c r="BF30" s="498"/>
    </row>
    <row r="31" spans="2:62" ht="15.9" customHeight="1" x14ac:dyDescent="0.2">
      <c r="B31" s="8"/>
      <c r="C31" s="4" t="s">
        <v>38</v>
      </c>
      <c r="D31" s="5"/>
      <c r="E31" s="5"/>
      <c r="F31" s="5" t="s">
        <v>105</v>
      </c>
      <c r="G31" s="496" t="s">
        <v>8</v>
      </c>
      <c r="H31" s="496"/>
      <c r="I31" s="496"/>
      <c r="J31" s="5" t="s">
        <v>33</v>
      </c>
      <c r="K31" s="490">
        <v>20000</v>
      </c>
      <c r="L31" s="490"/>
      <c r="M31" s="490"/>
      <c r="N31" s="491"/>
      <c r="O31" s="14"/>
      <c r="P31" s="14"/>
      <c r="Q31" s="14"/>
      <c r="R31" s="14"/>
      <c r="AE31" s="8"/>
      <c r="AF31" s="4" t="s">
        <v>38</v>
      </c>
      <c r="AG31" s="5"/>
      <c r="AH31" s="5"/>
      <c r="AI31" s="5" t="s">
        <v>105</v>
      </c>
      <c r="AJ31" s="496" t="s">
        <v>8</v>
      </c>
      <c r="AK31" s="496"/>
      <c r="AL31" s="496"/>
      <c r="AM31" s="5" t="s">
        <v>33</v>
      </c>
      <c r="AN31" s="490">
        <v>20000</v>
      </c>
      <c r="AO31" s="490"/>
      <c r="AP31" s="490"/>
      <c r="AQ31" s="491"/>
      <c r="AR31" s="14"/>
      <c r="AS31" s="14"/>
      <c r="AT31" s="14"/>
      <c r="AU31" s="14"/>
    </row>
    <row r="32" spans="2:62" ht="15.9" customHeight="1" x14ac:dyDescent="0.2">
      <c r="B32" s="8"/>
      <c r="C32" s="6" t="s">
        <v>39</v>
      </c>
      <c r="D32" s="7"/>
      <c r="E32" s="7"/>
      <c r="F32" s="7" t="s">
        <v>105</v>
      </c>
      <c r="G32" s="529" t="s">
        <v>9</v>
      </c>
      <c r="H32" s="529"/>
      <c r="I32" s="529"/>
      <c r="J32" s="7" t="s">
        <v>33</v>
      </c>
      <c r="K32" s="497">
        <v>10000</v>
      </c>
      <c r="L32" s="497"/>
      <c r="M32" s="497"/>
      <c r="N32" s="498"/>
      <c r="O32" s="14"/>
      <c r="P32" s="14"/>
      <c r="Q32" s="14"/>
      <c r="R32" s="14"/>
      <c r="AE32" s="8"/>
      <c r="AF32" s="6" t="s">
        <v>39</v>
      </c>
      <c r="AG32" s="7"/>
      <c r="AH32" s="7"/>
      <c r="AI32" s="7" t="s">
        <v>105</v>
      </c>
      <c r="AJ32" s="529" t="s">
        <v>9</v>
      </c>
      <c r="AK32" s="529"/>
      <c r="AL32" s="529"/>
      <c r="AM32" s="7" t="s">
        <v>33</v>
      </c>
      <c r="AN32" s="497">
        <v>10000</v>
      </c>
      <c r="AO32" s="497"/>
      <c r="AP32" s="497"/>
      <c r="AQ32" s="498"/>
      <c r="AR32" s="14"/>
      <c r="AS32" s="14"/>
      <c r="AT32" s="14"/>
      <c r="AU32" s="14"/>
    </row>
    <row r="33" spans="2:62" ht="7.5" customHeight="1" thickBot="1" x14ac:dyDescent="0.25">
      <c r="O33" s="14"/>
      <c r="P33" s="14"/>
      <c r="Q33" s="14"/>
      <c r="R33" s="14"/>
      <c r="AR33" s="14"/>
      <c r="AS33" s="14"/>
      <c r="AT33" s="14"/>
      <c r="AU33" s="14"/>
    </row>
    <row r="34" spans="2:62" ht="15.9" customHeight="1" x14ac:dyDescent="0.2">
      <c r="B34" s="520" t="s">
        <v>98</v>
      </c>
      <c r="C34" s="521"/>
      <c r="D34" s="521" t="s">
        <v>97</v>
      </c>
      <c r="E34" s="521"/>
      <c r="F34" s="521"/>
      <c r="G34" s="521"/>
      <c r="H34" s="521"/>
      <c r="I34" s="521"/>
      <c r="J34" s="29"/>
      <c r="K34" s="29"/>
      <c r="L34" s="521" t="s">
        <v>99</v>
      </c>
      <c r="M34" s="521"/>
      <c r="N34" s="521"/>
      <c r="O34" s="521"/>
      <c r="P34" s="521"/>
      <c r="Q34" s="521"/>
      <c r="R34" s="521"/>
      <c r="S34" s="521"/>
      <c r="T34" s="29"/>
      <c r="U34" s="521" t="s">
        <v>42</v>
      </c>
      <c r="V34" s="521"/>
      <c r="W34" s="521"/>
      <c r="X34" s="521"/>
      <c r="Y34" s="521"/>
      <c r="Z34" s="521"/>
      <c r="AA34" s="521"/>
      <c r="AB34" s="521"/>
      <c r="AC34" s="522"/>
      <c r="AE34" s="520" t="s">
        <v>98</v>
      </c>
      <c r="AF34" s="521"/>
      <c r="AG34" s="521" t="s">
        <v>97</v>
      </c>
      <c r="AH34" s="521"/>
      <c r="AI34" s="521"/>
      <c r="AJ34" s="521"/>
      <c r="AK34" s="521"/>
      <c r="AL34" s="521"/>
      <c r="AM34" s="29"/>
      <c r="AN34" s="29"/>
      <c r="AO34" s="521" t="s">
        <v>99</v>
      </c>
      <c r="AP34" s="521"/>
      <c r="AQ34" s="521"/>
      <c r="AR34" s="521"/>
      <c r="AS34" s="521"/>
      <c r="AT34" s="521"/>
      <c r="AU34" s="521"/>
      <c r="AV34" s="521"/>
      <c r="AW34" s="29"/>
      <c r="AX34" s="521" t="s">
        <v>42</v>
      </c>
      <c r="AY34" s="521"/>
      <c r="AZ34" s="521"/>
      <c r="BA34" s="521"/>
      <c r="BB34" s="521"/>
      <c r="BC34" s="521"/>
      <c r="BD34" s="521"/>
      <c r="BE34" s="521"/>
      <c r="BF34" s="522"/>
    </row>
    <row r="35" spans="2:62" ht="15.9" customHeight="1" x14ac:dyDescent="0.2">
      <c r="B35" s="523" t="str">
        <f>IF(BH42&gt;=5,"A",IF(BH42=4,"B",IF(BH42=3,"C",IF(BH42=2,"D",IF(BH42=1,"E",IF(BH42=0,""))))))</f>
        <v>A</v>
      </c>
      <c r="C35" s="513"/>
      <c r="D35" s="516" t="str">
        <f>IF(B35="A","50,000",IF(B35="B","40,000",IF(B35="C","30,000",IF(B35="D","20,000",IF(B35="E","10,000",IF(B35="","0"))))))</f>
        <v>50,000</v>
      </c>
      <c r="E35" s="516"/>
      <c r="F35" s="516"/>
      <c r="G35" s="516"/>
      <c r="H35" s="513" t="s">
        <v>106</v>
      </c>
      <c r="I35" s="513"/>
      <c r="J35" s="513" t="s">
        <v>100</v>
      </c>
      <c r="K35" s="513"/>
      <c r="L35" s="525" t="str">
        <f>IF(BG42="〇","10,000","0")</f>
        <v>10,000</v>
      </c>
      <c r="M35" s="525"/>
      <c r="N35" s="525"/>
      <c r="O35" s="525"/>
      <c r="P35" s="525"/>
      <c r="Q35" s="525"/>
      <c r="R35" s="527" t="s">
        <v>106</v>
      </c>
      <c r="S35" s="527"/>
      <c r="T35" s="513" t="s">
        <v>101</v>
      </c>
      <c r="U35" s="513"/>
      <c r="V35" s="515">
        <f>D35+L35</f>
        <v>60000</v>
      </c>
      <c r="W35" s="515"/>
      <c r="X35" s="515"/>
      <c r="Y35" s="515"/>
      <c r="Z35" s="515"/>
      <c r="AA35" s="515"/>
      <c r="AB35" s="513" t="s">
        <v>106</v>
      </c>
      <c r="AC35" s="518"/>
      <c r="AE35" s="523" t="str">
        <f>IF(BJ42&gt;=5,"A",IF(BJ42=4,"B",IF(BJ42=3,"C",IF(BJ42=2,"D",IF(BJ42=1,"E",IF(BJ42=0,""))))))</f>
        <v>A</v>
      </c>
      <c r="AF35" s="513"/>
      <c r="AG35" s="516" t="str">
        <f>IF(AE35="A","50,000",IF(AE35="B","40,000",IF(AE35="C","30,000",IF(AE35="D","20,000",IF(AE35="E","10,000",IF(AE35="","0"))))))</f>
        <v>50,000</v>
      </c>
      <c r="AH35" s="516"/>
      <c r="AI35" s="516"/>
      <c r="AJ35" s="516"/>
      <c r="AK35" s="513" t="s">
        <v>106</v>
      </c>
      <c r="AL35" s="513"/>
      <c r="AM35" s="513" t="s">
        <v>100</v>
      </c>
      <c r="AN35" s="513"/>
      <c r="AO35" s="525" t="str">
        <f>IF(BI42="〇","10,000","0")</f>
        <v>10,000</v>
      </c>
      <c r="AP35" s="525"/>
      <c r="AQ35" s="525"/>
      <c r="AR35" s="525"/>
      <c r="AS35" s="525"/>
      <c r="AT35" s="525"/>
      <c r="AU35" s="527" t="s">
        <v>106</v>
      </c>
      <c r="AV35" s="527"/>
      <c r="AW35" s="513" t="s">
        <v>101</v>
      </c>
      <c r="AX35" s="513"/>
      <c r="AY35" s="515">
        <f>AG35+AO35</f>
        <v>60000</v>
      </c>
      <c r="AZ35" s="515"/>
      <c r="BA35" s="515"/>
      <c r="BB35" s="515"/>
      <c r="BC35" s="515"/>
      <c r="BD35" s="515"/>
      <c r="BE35" s="513" t="s">
        <v>106</v>
      </c>
      <c r="BF35" s="518"/>
    </row>
    <row r="36" spans="2:62" ht="15.9" customHeight="1" thickBot="1" x14ac:dyDescent="0.25">
      <c r="B36" s="524"/>
      <c r="C36" s="514"/>
      <c r="D36" s="517"/>
      <c r="E36" s="517"/>
      <c r="F36" s="517"/>
      <c r="G36" s="517"/>
      <c r="H36" s="514"/>
      <c r="I36" s="514"/>
      <c r="J36" s="514"/>
      <c r="K36" s="514"/>
      <c r="L36" s="526"/>
      <c r="M36" s="526"/>
      <c r="N36" s="526"/>
      <c r="O36" s="526"/>
      <c r="P36" s="526"/>
      <c r="Q36" s="526"/>
      <c r="R36" s="528"/>
      <c r="S36" s="528"/>
      <c r="T36" s="514"/>
      <c r="U36" s="514"/>
      <c r="V36" s="530"/>
      <c r="W36" s="530"/>
      <c r="X36" s="530"/>
      <c r="Y36" s="530"/>
      <c r="Z36" s="530"/>
      <c r="AA36" s="530"/>
      <c r="AB36" s="514"/>
      <c r="AC36" s="519"/>
      <c r="AE36" s="524"/>
      <c r="AF36" s="514"/>
      <c r="AG36" s="517"/>
      <c r="AH36" s="517"/>
      <c r="AI36" s="517"/>
      <c r="AJ36" s="517"/>
      <c r="AK36" s="514"/>
      <c r="AL36" s="514"/>
      <c r="AM36" s="514"/>
      <c r="AN36" s="514"/>
      <c r="AO36" s="526"/>
      <c r="AP36" s="526"/>
      <c r="AQ36" s="526"/>
      <c r="AR36" s="526"/>
      <c r="AS36" s="526"/>
      <c r="AT36" s="526"/>
      <c r="AU36" s="528"/>
      <c r="AV36" s="528"/>
      <c r="AW36" s="514"/>
      <c r="AX36" s="514"/>
      <c r="AY36" s="530"/>
      <c r="AZ36" s="530"/>
      <c r="BA36" s="530"/>
      <c r="BB36" s="530"/>
      <c r="BC36" s="530"/>
      <c r="BD36" s="530"/>
      <c r="BE36" s="514"/>
      <c r="BF36" s="519"/>
    </row>
    <row r="37" spans="2:62" ht="9" customHeight="1" x14ac:dyDescent="0.2">
      <c r="B37" s="5"/>
      <c r="C37" s="5"/>
      <c r="D37" s="5"/>
      <c r="E37" s="5"/>
      <c r="F37" s="5"/>
      <c r="G37" s="5"/>
      <c r="H37" s="5"/>
      <c r="I37" s="5"/>
      <c r="J37" s="5"/>
      <c r="K37" s="5"/>
      <c r="L37" s="5"/>
      <c r="M37" s="5"/>
      <c r="N37" s="5"/>
      <c r="O37" s="14"/>
      <c r="P37" s="14"/>
      <c r="Q37" s="14"/>
      <c r="R37" s="14"/>
      <c r="AE37" s="5"/>
      <c r="AF37" s="5"/>
      <c r="AG37" s="5"/>
      <c r="AH37" s="5"/>
      <c r="AI37" s="5"/>
      <c r="AJ37" s="5"/>
      <c r="AK37" s="5"/>
      <c r="AL37" s="5"/>
      <c r="AM37" s="5"/>
      <c r="AN37" s="5"/>
      <c r="AO37" s="5"/>
      <c r="AP37" s="5"/>
      <c r="AQ37" s="5"/>
      <c r="AR37" s="14"/>
      <c r="AS37" s="14"/>
      <c r="AT37" s="14"/>
      <c r="AU37" s="14"/>
    </row>
    <row r="38" spans="2:62" s="10" customFormat="1" ht="15.9" customHeight="1" x14ac:dyDescent="0.45">
      <c r="B38" s="50" t="s">
        <v>103</v>
      </c>
      <c r="C38" s="41"/>
      <c r="D38" s="41"/>
      <c r="E38" s="41"/>
      <c r="F38" s="41"/>
      <c r="G38" s="41"/>
      <c r="H38" s="41"/>
      <c r="I38" s="41"/>
      <c r="J38" s="41"/>
      <c r="K38" s="41"/>
      <c r="L38" s="41"/>
      <c r="M38" s="41"/>
      <c r="N38" s="41"/>
      <c r="O38" s="46"/>
      <c r="P38" s="46"/>
      <c r="Q38" s="46"/>
      <c r="R38" s="46"/>
      <c r="AE38" s="50" t="s">
        <v>103</v>
      </c>
      <c r="AF38" s="41"/>
      <c r="AG38" s="41"/>
      <c r="AH38" s="41"/>
      <c r="AI38" s="41"/>
      <c r="AJ38" s="41"/>
      <c r="AK38" s="41"/>
      <c r="AL38" s="41"/>
      <c r="AM38" s="41"/>
      <c r="AN38" s="41"/>
      <c r="AO38" s="41"/>
      <c r="AP38" s="41"/>
      <c r="AQ38" s="41"/>
      <c r="AR38" s="46"/>
      <c r="AS38" s="46"/>
      <c r="AT38" s="46"/>
      <c r="AU38" s="46"/>
    </row>
    <row r="39" spans="2:62" ht="18.600000000000001" customHeight="1" x14ac:dyDescent="0.2">
      <c r="B39" s="35"/>
      <c r="C39" s="252" t="s">
        <v>243</v>
      </c>
      <c r="D39" s="5"/>
      <c r="E39" s="5"/>
      <c r="F39" s="5"/>
      <c r="G39" s="5"/>
      <c r="H39" s="5"/>
      <c r="I39" s="5"/>
      <c r="J39" s="5"/>
      <c r="K39" s="5"/>
      <c r="L39" s="5"/>
      <c r="M39" s="5"/>
      <c r="N39" s="5"/>
      <c r="O39" s="14"/>
      <c r="P39" s="14"/>
      <c r="Q39" s="14"/>
      <c r="R39" s="14"/>
      <c r="AE39" s="35"/>
      <c r="AF39" s="41" t="s">
        <v>107</v>
      </c>
      <c r="AG39" s="5"/>
      <c r="AH39" s="5"/>
      <c r="AI39" s="5"/>
      <c r="AJ39" s="5"/>
      <c r="AK39" s="5"/>
      <c r="AL39" s="5"/>
      <c r="AM39" s="5"/>
      <c r="AN39" s="5"/>
      <c r="AO39" s="5"/>
      <c r="AP39" s="5"/>
      <c r="AQ39" s="5"/>
      <c r="AR39" s="14"/>
      <c r="AS39" s="14"/>
      <c r="AT39" s="14"/>
      <c r="AU39" s="14"/>
    </row>
    <row r="40" spans="2:62" ht="18.600000000000001" customHeight="1" x14ac:dyDescent="0.2">
      <c r="B40" s="35"/>
      <c r="C40" s="41" t="s">
        <v>102</v>
      </c>
      <c r="D40" s="5"/>
      <c r="E40" s="5"/>
      <c r="F40" s="5"/>
      <c r="G40" s="5"/>
      <c r="H40" s="5"/>
      <c r="I40" s="5"/>
      <c r="J40" s="5"/>
      <c r="K40" s="5"/>
      <c r="L40" s="5"/>
      <c r="M40" s="5"/>
      <c r="N40" s="5"/>
      <c r="O40" s="14"/>
      <c r="P40" s="14"/>
      <c r="Q40" s="14"/>
      <c r="R40" s="14"/>
      <c r="AE40" s="35"/>
      <c r="AF40" s="41" t="s">
        <v>102</v>
      </c>
      <c r="AG40" s="5"/>
      <c r="AH40" s="5"/>
      <c r="AI40" s="5"/>
      <c r="AJ40" s="5"/>
      <c r="AK40" s="5"/>
      <c r="AL40" s="5"/>
      <c r="AM40" s="5"/>
      <c r="AN40" s="5"/>
      <c r="AO40" s="5"/>
      <c r="AP40" s="5"/>
      <c r="AQ40" s="5"/>
      <c r="AR40" s="14"/>
      <c r="AS40" s="14"/>
      <c r="AT40" s="14"/>
      <c r="AU40" s="14"/>
    </row>
    <row r="41" spans="2:62" ht="18.600000000000001" customHeight="1" x14ac:dyDescent="0.2">
      <c r="B41" s="35"/>
      <c r="C41" s="10" t="s">
        <v>104</v>
      </c>
      <c r="O41" s="14"/>
      <c r="P41" s="14"/>
      <c r="Q41" s="14"/>
      <c r="R41" s="14"/>
      <c r="AE41" s="35"/>
      <c r="AF41" s="10" t="s">
        <v>104</v>
      </c>
      <c r="AR41" s="14"/>
      <c r="AS41" s="14"/>
      <c r="AT41" s="14"/>
      <c r="AU41" s="14"/>
    </row>
    <row r="42" spans="2:62" ht="18.600000000000001" customHeight="1" x14ac:dyDescent="0.2">
      <c r="B42" s="35"/>
      <c r="C42" s="10" t="s">
        <v>223</v>
      </c>
      <c r="O42" s="14"/>
      <c r="P42" s="14"/>
      <c r="Q42" s="14"/>
      <c r="R42" s="14"/>
      <c r="AE42" s="35"/>
      <c r="AF42" s="10" t="s">
        <v>223</v>
      </c>
      <c r="AR42" s="14"/>
      <c r="AS42" s="14"/>
      <c r="AT42" s="14"/>
      <c r="AU42" s="14"/>
      <c r="AV42" s="14"/>
      <c r="BG42" s="1" t="str">
        <f>IF(BG28=TRUE,"〇","×")</f>
        <v>〇</v>
      </c>
      <c r="BH42" s="1">
        <f>COUNTIF(BH3:BH23,"TRUE")</f>
        <v>5</v>
      </c>
      <c r="BI42" s="1" t="str">
        <f>IF(BI28=TRUE,"〇","×")</f>
        <v>〇</v>
      </c>
      <c r="BJ42" s="1">
        <f>COUNTIF(BJ3:BJ23,"TRUE")</f>
        <v>5</v>
      </c>
    </row>
    <row r="43" spans="2:62" ht="18.75" customHeight="1" x14ac:dyDescent="0.2">
      <c r="O43" s="14"/>
      <c r="P43" s="14"/>
      <c r="Q43" s="14"/>
      <c r="R43" s="14"/>
    </row>
    <row r="44" spans="2:62" ht="18.75" customHeight="1" x14ac:dyDescent="0.2">
      <c r="B44" s="5"/>
      <c r="C44" s="5"/>
      <c r="D44" s="5"/>
      <c r="E44" s="5"/>
      <c r="F44" s="5"/>
      <c r="G44" s="14"/>
      <c r="H44" s="14"/>
      <c r="I44" s="14"/>
      <c r="J44" s="14"/>
      <c r="K44" s="14"/>
      <c r="L44" s="14"/>
      <c r="M44" s="14"/>
      <c r="N44" s="14"/>
      <c r="O44" s="14"/>
      <c r="P44" s="14"/>
      <c r="Q44" s="14"/>
      <c r="R44" s="14"/>
      <c r="S44" s="125"/>
      <c r="T44" s="124"/>
      <c r="U44" s="124"/>
      <c r="V44" s="124"/>
      <c r="W44" s="124"/>
      <c r="X44" s="124"/>
      <c r="Y44" s="124"/>
      <c r="Z44" s="124"/>
      <c r="AA44" s="124"/>
      <c r="AB44" s="124"/>
      <c r="AC44" s="124"/>
    </row>
  </sheetData>
  <mergeCells count="104">
    <mergeCell ref="AJ29:AL29"/>
    <mergeCell ref="AN29:AQ29"/>
    <mergeCell ref="AJ31:AL31"/>
    <mergeCell ref="AN31:AQ31"/>
    <mergeCell ref="AX34:BF34"/>
    <mergeCell ref="AE35:AF36"/>
    <mergeCell ref="AG35:AJ36"/>
    <mergeCell ref="AK35:AL36"/>
    <mergeCell ref="AM35:AN36"/>
    <mergeCell ref="AW35:AX36"/>
    <mergeCell ref="BE35:BF36"/>
    <mergeCell ref="AJ32:AL32"/>
    <mergeCell ref="AN32:AQ32"/>
    <mergeCell ref="AE34:AF34"/>
    <mergeCell ref="AG34:AL34"/>
    <mergeCell ref="AO34:AV34"/>
    <mergeCell ref="AW16:BF16"/>
    <mergeCell ref="AW17:BF17"/>
    <mergeCell ref="AW18:BF18"/>
    <mergeCell ref="T2:AC2"/>
    <mergeCell ref="T3:AC3"/>
    <mergeCell ref="T4:AC4"/>
    <mergeCell ref="T6:AC6"/>
    <mergeCell ref="BD30:BF30"/>
    <mergeCell ref="AJ19:AV20"/>
    <mergeCell ref="AW19:BF20"/>
    <mergeCell ref="AJ21:AV22"/>
    <mergeCell ref="AW21:BF22"/>
    <mergeCell ref="AJ23:AV24"/>
    <mergeCell ref="AW23:BF24"/>
    <mergeCell ref="AJ30:AL30"/>
    <mergeCell ref="AN30:AQ30"/>
    <mergeCell ref="AN27:AQ27"/>
    <mergeCell ref="AW29:BB29"/>
    <mergeCell ref="AJ28:AL28"/>
    <mergeCell ref="AN28:AQ28"/>
    <mergeCell ref="U26:Z27"/>
    <mergeCell ref="AX26:BC27"/>
    <mergeCell ref="AW14:BF14"/>
    <mergeCell ref="AW15:BF15"/>
    <mergeCell ref="T7:AC7"/>
    <mergeCell ref="T12:AC12"/>
    <mergeCell ref="T8:AC8"/>
    <mergeCell ref="T9:AC9"/>
    <mergeCell ref="T10:AC10"/>
    <mergeCell ref="AA30:AC30"/>
    <mergeCell ref="T18:AC18"/>
    <mergeCell ref="G19:S20"/>
    <mergeCell ref="T19:AC20"/>
    <mergeCell ref="G21:S22"/>
    <mergeCell ref="T21:AC22"/>
    <mergeCell ref="G23:S24"/>
    <mergeCell ref="T16:AC16"/>
    <mergeCell ref="T17:AC17"/>
    <mergeCell ref="G29:I29"/>
    <mergeCell ref="K29:N29"/>
    <mergeCell ref="BB1:BF1"/>
    <mergeCell ref="G31:I31"/>
    <mergeCell ref="K31:N31"/>
    <mergeCell ref="D5:AC5"/>
    <mergeCell ref="T23:AC24"/>
    <mergeCell ref="T15:AC15"/>
    <mergeCell ref="G6:S6"/>
    <mergeCell ref="B35:C36"/>
    <mergeCell ref="D35:G36"/>
    <mergeCell ref="H35:I36"/>
    <mergeCell ref="J35:K36"/>
    <mergeCell ref="AB35:AC36"/>
    <mergeCell ref="B34:C34"/>
    <mergeCell ref="D34:I34"/>
    <mergeCell ref="U34:AC34"/>
    <mergeCell ref="G32:I32"/>
    <mergeCell ref="K32:N32"/>
    <mergeCell ref="K27:N27"/>
    <mergeCell ref="T29:Y29"/>
    <mergeCell ref="G28:I28"/>
    <mergeCell ref="G30:I30"/>
    <mergeCell ref="K30:N30"/>
    <mergeCell ref="T14:AC14"/>
    <mergeCell ref="K28:N28"/>
    <mergeCell ref="V35:AA36"/>
    <mergeCell ref="T35:U36"/>
    <mergeCell ref="R35:S36"/>
    <mergeCell ref="L35:Q36"/>
    <mergeCell ref="AY35:BD36"/>
    <mergeCell ref="AO35:AT36"/>
    <mergeCell ref="AU35:AV36"/>
    <mergeCell ref="L34:S34"/>
    <mergeCell ref="Y1:AC1"/>
    <mergeCell ref="AW4:BF4"/>
    <mergeCell ref="T13:AC13"/>
    <mergeCell ref="AW13:BF13"/>
    <mergeCell ref="T11:AC11"/>
    <mergeCell ref="AW2:BF2"/>
    <mergeCell ref="AW3:BF3"/>
    <mergeCell ref="AG5:BF5"/>
    <mergeCell ref="AJ6:AV6"/>
    <mergeCell ref="AW6:BF6"/>
    <mergeCell ref="AW7:BF7"/>
    <mergeCell ref="AW8:BF8"/>
    <mergeCell ref="AW9:BF9"/>
    <mergeCell ref="AW10:BF10"/>
    <mergeCell ref="AW11:BF11"/>
    <mergeCell ref="AW12:BF12"/>
  </mergeCells>
  <phoneticPr fontId="3"/>
  <pageMargins left="0.25" right="0.25" top="0.75" bottom="0.75" header="0.3" footer="0.3"/>
  <pageSetup paperSize="9" scale="86" fitToWidth="0" orientation="portrait" r:id="rId1"/>
  <colBreaks count="1" manualBreakCount="1">
    <brk id="29"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2387" r:id="rId4" name="Check Box 99">
              <controlPr defaultSize="0" autoFill="0" autoLine="0" autoPict="0">
                <anchor moveWithCells="1">
                  <from>
                    <xdr:col>2</xdr:col>
                    <xdr:colOff>0</xdr:colOff>
                    <xdr:row>2</xdr:row>
                    <xdr:rowOff>0</xdr:rowOff>
                  </from>
                  <to>
                    <xdr:col>3</xdr:col>
                    <xdr:colOff>0</xdr:colOff>
                    <xdr:row>3</xdr:row>
                    <xdr:rowOff>7620</xdr:rowOff>
                  </to>
                </anchor>
              </controlPr>
            </control>
          </mc:Choice>
        </mc:AlternateContent>
        <mc:AlternateContent xmlns:mc="http://schemas.openxmlformats.org/markup-compatibility/2006">
          <mc:Choice Requires="x14">
            <control shapeId="12388" r:id="rId5" name="Check Box 100">
              <controlPr defaultSize="0" autoFill="0" autoLine="0" autoPict="0">
                <anchor moveWithCells="1">
                  <from>
                    <xdr:col>2</xdr:col>
                    <xdr:colOff>0</xdr:colOff>
                    <xdr:row>3</xdr:row>
                    <xdr:rowOff>0</xdr:rowOff>
                  </from>
                  <to>
                    <xdr:col>3</xdr:col>
                    <xdr:colOff>0</xdr:colOff>
                    <xdr:row>4</xdr:row>
                    <xdr:rowOff>7620</xdr:rowOff>
                  </to>
                </anchor>
              </controlPr>
            </control>
          </mc:Choice>
        </mc:AlternateContent>
        <mc:AlternateContent xmlns:mc="http://schemas.openxmlformats.org/markup-compatibility/2006">
          <mc:Choice Requires="x14">
            <control shapeId="12389" r:id="rId6" name="Check Box 101">
              <controlPr defaultSize="0" autoFill="0" autoLine="0" autoPict="0">
                <anchor moveWithCells="1">
                  <from>
                    <xdr:col>2</xdr:col>
                    <xdr:colOff>0</xdr:colOff>
                    <xdr:row>4</xdr:row>
                    <xdr:rowOff>0</xdr:rowOff>
                  </from>
                  <to>
                    <xdr:col>3</xdr:col>
                    <xdr:colOff>0</xdr:colOff>
                    <xdr:row>5</xdr:row>
                    <xdr:rowOff>7620</xdr:rowOff>
                  </to>
                </anchor>
              </controlPr>
            </control>
          </mc:Choice>
        </mc:AlternateContent>
        <mc:AlternateContent xmlns:mc="http://schemas.openxmlformats.org/markup-compatibility/2006">
          <mc:Choice Requires="x14">
            <control shapeId="12390" r:id="rId7" name="Check Box 102">
              <controlPr defaultSize="0" autoFill="0" autoLine="0" autoPict="0">
                <anchor moveWithCells="1">
                  <from>
                    <xdr:col>2</xdr:col>
                    <xdr:colOff>0</xdr:colOff>
                    <xdr:row>7</xdr:row>
                    <xdr:rowOff>0</xdr:rowOff>
                  </from>
                  <to>
                    <xdr:col>3</xdr:col>
                    <xdr:colOff>7620</xdr:colOff>
                    <xdr:row>8</xdr:row>
                    <xdr:rowOff>7620</xdr:rowOff>
                  </to>
                </anchor>
              </controlPr>
            </control>
          </mc:Choice>
        </mc:AlternateContent>
        <mc:AlternateContent xmlns:mc="http://schemas.openxmlformats.org/markup-compatibility/2006">
          <mc:Choice Requires="x14">
            <control shapeId="12391" r:id="rId8" name="Check Box 103">
              <controlPr defaultSize="0" autoFill="0" autoLine="0" autoPict="0">
                <anchor moveWithCells="1">
                  <from>
                    <xdr:col>2</xdr:col>
                    <xdr:colOff>0</xdr:colOff>
                    <xdr:row>8</xdr:row>
                    <xdr:rowOff>7620</xdr:rowOff>
                  </from>
                  <to>
                    <xdr:col>3</xdr:col>
                    <xdr:colOff>0</xdr:colOff>
                    <xdr:row>9</xdr:row>
                    <xdr:rowOff>15240</xdr:rowOff>
                  </to>
                </anchor>
              </controlPr>
            </control>
          </mc:Choice>
        </mc:AlternateContent>
        <mc:AlternateContent xmlns:mc="http://schemas.openxmlformats.org/markup-compatibility/2006">
          <mc:Choice Requires="x14">
            <control shapeId="12392" r:id="rId9" name="Check Box 104">
              <controlPr defaultSize="0" autoFill="0" autoLine="0" autoPict="0">
                <anchor moveWithCells="1">
                  <from>
                    <xdr:col>2</xdr:col>
                    <xdr:colOff>0</xdr:colOff>
                    <xdr:row>9</xdr:row>
                    <xdr:rowOff>0</xdr:rowOff>
                  </from>
                  <to>
                    <xdr:col>3</xdr:col>
                    <xdr:colOff>0</xdr:colOff>
                    <xdr:row>10</xdr:row>
                    <xdr:rowOff>7620</xdr:rowOff>
                  </to>
                </anchor>
              </controlPr>
            </control>
          </mc:Choice>
        </mc:AlternateContent>
        <mc:AlternateContent xmlns:mc="http://schemas.openxmlformats.org/markup-compatibility/2006">
          <mc:Choice Requires="x14">
            <control shapeId="12393" r:id="rId10" name="Check Box 105">
              <controlPr defaultSize="0" autoFill="0" autoLine="0" autoPict="0">
                <anchor moveWithCells="1">
                  <from>
                    <xdr:col>2</xdr:col>
                    <xdr:colOff>0</xdr:colOff>
                    <xdr:row>10</xdr:row>
                    <xdr:rowOff>0</xdr:rowOff>
                  </from>
                  <to>
                    <xdr:col>3</xdr:col>
                    <xdr:colOff>0</xdr:colOff>
                    <xdr:row>11</xdr:row>
                    <xdr:rowOff>7620</xdr:rowOff>
                  </to>
                </anchor>
              </controlPr>
            </control>
          </mc:Choice>
        </mc:AlternateContent>
        <mc:AlternateContent xmlns:mc="http://schemas.openxmlformats.org/markup-compatibility/2006">
          <mc:Choice Requires="x14">
            <control shapeId="12394" r:id="rId11" name="Check Box 106">
              <controlPr defaultSize="0" autoFill="0" autoLine="0" autoPict="0">
                <anchor moveWithCells="1">
                  <from>
                    <xdr:col>1</xdr:col>
                    <xdr:colOff>274320</xdr:colOff>
                    <xdr:row>11</xdr:row>
                    <xdr:rowOff>0</xdr:rowOff>
                  </from>
                  <to>
                    <xdr:col>3</xdr:col>
                    <xdr:colOff>0</xdr:colOff>
                    <xdr:row>12</xdr:row>
                    <xdr:rowOff>7620</xdr:rowOff>
                  </to>
                </anchor>
              </controlPr>
            </control>
          </mc:Choice>
        </mc:AlternateContent>
        <mc:AlternateContent xmlns:mc="http://schemas.openxmlformats.org/markup-compatibility/2006">
          <mc:Choice Requires="x14">
            <control shapeId="12395" r:id="rId12" name="Check Box 107">
              <controlPr defaultSize="0" autoFill="0" autoLine="0" autoPict="0">
                <anchor moveWithCells="1">
                  <from>
                    <xdr:col>2</xdr:col>
                    <xdr:colOff>0</xdr:colOff>
                    <xdr:row>12</xdr:row>
                    <xdr:rowOff>0</xdr:rowOff>
                  </from>
                  <to>
                    <xdr:col>3</xdr:col>
                    <xdr:colOff>7620</xdr:colOff>
                    <xdr:row>13</xdr:row>
                    <xdr:rowOff>7620</xdr:rowOff>
                  </to>
                </anchor>
              </controlPr>
            </control>
          </mc:Choice>
        </mc:AlternateContent>
        <mc:AlternateContent xmlns:mc="http://schemas.openxmlformats.org/markup-compatibility/2006">
          <mc:Choice Requires="x14">
            <control shapeId="12396" r:id="rId13" name="Check Box 108">
              <controlPr defaultSize="0" autoFill="0" autoLine="0" autoPict="0">
                <anchor moveWithCells="1">
                  <from>
                    <xdr:col>2</xdr:col>
                    <xdr:colOff>0</xdr:colOff>
                    <xdr:row>13</xdr:row>
                    <xdr:rowOff>0</xdr:rowOff>
                  </from>
                  <to>
                    <xdr:col>3</xdr:col>
                    <xdr:colOff>7620</xdr:colOff>
                    <xdr:row>14</xdr:row>
                    <xdr:rowOff>7620</xdr:rowOff>
                  </to>
                </anchor>
              </controlPr>
            </control>
          </mc:Choice>
        </mc:AlternateContent>
        <mc:AlternateContent xmlns:mc="http://schemas.openxmlformats.org/markup-compatibility/2006">
          <mc:Choice Requires="x14">
            <control shapeId="12397" r:id="rId14" name="Check Box 109">
              <controlPr defaultSize="0" autoFill="0" autoLine="0" autoPict="0">
                <anchor moveWithCells="1">
                  <from>
                    <xdr:col>2</xdr:col>
                    <xdr:colOff>7620</xdr:colOff>
                    <xdr:row>15</xdr:row>
                    <xdr:rowOff>0</xdr:rowOff>
                  </from>
                  <to>
                    <xdr:col>3</xdr:col>
                    <xdr:colOff>7620</xdr:colOff>
                    <xdr:row>16</xdr:row>
                    <xdr:rowOff>7620</xdr:rowOff>
                  </to>
                </anchor>
              </controlPr>
            </control>
          </mc:Choice>
        </mc:AlternateContent>
        <mc:AlternateContent xmlns:mc="http://schemas.openxmlformats.org/markup-compatibility/2006">
          <mc:Choice Requires="x14">
            <control shapeId="12398" r:id="rId15" name="Check Box 110">
              <controlPr defaultSize="0" autoFill="0" autoLine="0" autoPict="0">
                <anchor moveWithCells="1">
                  <from>
                    <xdr:col>2</xdr:col>
                    <xdr:colOff>0</xdr:colOff>
                    <xdr:row>16</xdr:row>
                    <xdr:rowOff>0</xdr:rowOff>
                  </from>
                  <to>
                    <xdr:col>3</xdr:col>
                    <xdr:colOff>15240</xdr:colOff>
                    <xdr:row>17</xdr:row>
                    <xdr:rowOff>7620</xdr:rowOff>
                  </to>
                </anchor>
              </controlPr>
            </control>
          </mc:Choice>
        </mc:AlternateContent>
        <mc:AlternateContent xmlns:mc="http://schemas.openxmlformats.org/markup-compatibility/2006">
          <mc:Choice Requires="x14">
            <control shapeId="12399" r:id="rId16" name="Check Box 111">
              <controlPr defaultSize="0" autoFill="0" autoLine="0" autoPict="0">
                <anchor moveWithCells="1">
                  <from>
                    <xdr:col>2</xdr:col>
                    <xdr:colOff>0</xdr:colOff>
                    <xdr:row>18</xdr:row>
                    <xdr:rowOff>7620</xdr:rowOff>
                  </from>
                  <to>
                    <xdr:col>3</xdr:col>
                    <xdr:colOff>7620</xdr:colOff>
                    <xdr:row>19</xdr:row>
                    <xdr:rowOff>15240</xdr:rowOff>
                  </to>
                </anchor>
              </controlPr>
            </control>
          </mc:Choice>
        </mc:AlternateContent>
        <mc:AlternateContent xmlns:mc="http://schemas.openxmlformats.org/markup-compatibility/2006">
          <mc:Choice Requires="x14">
            <control shapeId="12400" r:id="rId17" name="Check Box 112">
              <controlPr defaultSize="0" autoFill="0" autoLine="0" autoPict="0">
                <anchor moveWithCells="1">
                  <from>
                    <xdr:col>2</xdr:col>
                    <xdr:colOff>0</xdr:colOff>
                    <xdr:row>20</xdr:row>
                    <xdr:rowOff>0</xdr:rowOff>
                  </from>
                  <to>
                    <xdr:col>3</xdr:col>
                    <xdr:colOff>0</xdr:colOff>
                    <xdr:row>21</xdr:row>
                    <xdr:rowOff>7620</xdr:rowOff>
                  </to>
                </anchor>
              </controlPr>
            </control>
          </mc:Choice>
        </mc:AlternateContent>
        <mc:AlternateContent xmlns:mc="http://schemas.openxmlformats.org/markup-compatibility/2006">
          <mc:Choice Requires="x14">
            <control shapeId="12401" r:id="rId18" name="Check Box 113">
              <controlPr defaultSize="0" autoFill="0" autoLine="0" autoPict="0">
                <anchor moveWithCells="1">
                  <from>
                    <xdr:col>2</xdr:col>
                    <xdr:colOff>0</xdr:colOff>
                    <xdr:row>22</xdr:row>
                    <xdr:rowOff>0</xdr:rowOff>
                  </from>
                  <to>
                    <xdr:col>3</xdr:col>
                    <xdr:colOff>0</xdr:colOff>
                    <xdr:row>23</xdr:row>
                    <xdr:rowOff>7620</xdr:rowOff>
                  </to>
                </anchor>
              </controlPr>
            </control>
          </mc:Choice>
        </mc:AlternateContent>
        <mc:AlternateContent xmlns:mc="http://schemas.openxmlformats.org/markup-compatibility/2006">
          <mc:Choice Requires="x14">
            <control shapeId="12402" r:id="rId19" name="Check Box 114">
              <controlPr defaultSize="0" autoFill="0" autoLine="0" autoPict="0">
                <anchor moveWithCells="1">
                  <from>
                    <xdr:col>19</xdr:col>
                    <xdr:colOff>0</xdr:colOff>
                    <xdr:row>28</xdr:row>
                    <xdr:rowOff>190500</xdr:rowOff>
                  </from>
                  <to>
                    <xdr:col>20</xdr:col>
                    <xdr:colOff>7620</xdr:colOff>
                    <xdr:row>30</xdr:row>
                    <xdr:rowOff>38100</xdr:rowOff>
                  </to>
                </anchor>
              </controlPr>
            </control>
          </mc:Choice>
        </mc:AlternateContent>
        <mc:AlternateContent xmlns:mc="http://schemas.openxmlformats.org/markup-compatibility/2006">
          <mc:Choice Requires="x14">
            <control shapeId="12403" r:id="rId20" name="Check Box 115">
              <controlPr defaultSize="0" autoFill="0" autoLine="0" autoPict="0">
                <anchor moveWithCells="1">
                  <from>
                    <xdr:col>1</xdr:col>
                    <xdr:colOff>7620</xdr:colOff>
                    <xdr:row>38</xdr:row>
                    <xdr:rowOff>0</xdr:rowOff>
                  </from>
                  <to>
                    <xdr:col>2</xdr:col>
                    <xdr:colOff>0</xdr:colOff>
                    <xdr:row>39</xdr:row>
                    <xdr:rowOff>7620</xdr:rowOff>
                  </to>
                </anchor>
              </controlPr>
            </control>
          </mc:Choice>
        </mc:AlternateContent>
        <mc:AlternateContent xmlns:mc="http://schemas.openxmlformats.org/markup-compatibility/2006">
          <mc:Choice Requires="x14">
            <control shapeId="12404" r:id="rId21" name="Check Box 116">
              <controlPr defaultSize="0" autoFill="0" autoLine="0" autoPict="0">
                <anchor moveWithCells="1">
                  <from>
                    <xdr:col>1</xdr:col>
                    <xdr:colOff>7620</xdr:colOff>
                    <xdr:row>39</xdr:row>
                    <xdr:rowOff>7620</xdr:rowOff>
                  </from>
                  <to>
                    <xdr:col>2</xdr:col>
                    <xdr:colOff>15240</xdr:colOff>
                    <xdr:row>40</xdr:row>
                    <xdr:rowOff>15240</xdr:rowOff>
                  </to>
                </anchor>
              </controlPr>
            </control>
          </mc:Choice>
        </mc:AlternateContent>
        <mc:AlternateContent xmlns:mc="http://schemas.openxmlformats.org/markup-compatibility/2006">
          <mc:Choice Requires="x14">
            <control shapeId="12405" r:id="rId22" name="Check Box 117">
              <controlPr defaultSize="0" autoFill="0" autoLine="0" autoPict="0">
                <anchor moveWithCells="1">
                  <from>
                    <xdr:col>1</xdr:col>
                    <xdr:colOff>0</xdr:colOff>
                    <xdr:row>40</xdr:row>
                    <xdr:rowOff>0</xdr:rowOff>
                  </from>
                  <to>
                    <xdr:col>2</xdr:col>
                    <xdr:colOff>0</xdr:colOff>
                    <xdr:row>41</xdr:row>
                    <xdr:rowOff>7620</xdr:rowOff>
                  </to>
                </anchor>
              </controlPr>
            </control>
          </mc:Choice>
        </mc:AlternateContent>
        <mc:AlternateContent xmlns:mc="http://schemas.openxmlformats.org/markup-compatibility/2006">
          <mc:Choice Requires="x14">
            <control shapeId="12406" r:id="rId23" name="Check Box 118">
              <controlPr defaultSize="0" autoFill="0" autoLine="0" autoPict="0">
                <anchor moveWithCells="1">
                  <from>
                    <xdr:col>1</xdr:col>
                    <xdr:colOff>0</xdr:colOff>
                    <xdr:row>41</xdr:row>
                    <xdr:rowOff>0</xdr:rowOff>
                  </from>
                  <to>
                    <xdr:col>2</xdr:col>
                    <xdr:colOff>7620</xdr:colOff>
                    <xdr:row>42</xdr:row>
                    <xdr:rowOff>7620</xdr:rowOff>
                  </to>
                </anchor>
              </controlPr>
            </control>
          </mc:Choice>
        </mc:AlternateContent>
        <mc:AlternateContent xmlns:mc="http://schemas.openxmlformats.org/markup-compatibility/2006">
          <mc:Choice Requires="x14">
            <control shapeId="12407" r:id="rId24" name="Check Box 119">
              <controlPr defaultSize="0" autoFill="0" autoLine="0" autoPict="0">
                <anchor moveWithCells="1">
                  <from>
                    <xdr:col>31</xdr:col>
                    <xdr:colOff>7620</xdr:colOff>
                    <xdr:row>1</xdr:row>
                    <xdr:rowOff>228600</xdr:rowOff>
                  </from>
                  <to>
                    <xdr:col>32</xdr:col>
                    <xdr:colOff>7620</xdr:colOff>
                    <xdr:row>3</xdr:row>
                    <xdr:rowOff>0</xdr:rowOff>
                  </to>
                </anchor>
              </controlPr>
            </control>
          </mc:Choice>
        </mc:AlternateContent>
        <mc:AlternateContent xmlns:mc="http://schemas.openxmlformats.org/markup-compatibility/2006">
          <mc:Choice Requires="x14">
            <control shapeId="12408" r:id="rId25" name="Check Box 120">
              <controlPr defaultSize="0" autoFill="0" autoLine="0" autoPict="0">
                <anchor moveWithCells="1">
                  <from>
                    <xdr:col>31</xdr:col>
                    <xdr:colOff>7620</xdr:colOff>
                    <xdr:row>3</xdr:row>
                    <xdr:rowOff>7620</xdr:rowOff>
                  </from>
                  <to>
                    <xdr:col>32</xdr:col>
                    <xdr:colOff>15240</xdr:colOff>
                    <xdr:row>4</xdr:row>
                    <xdr:rowOff>15240</xdr:rowOff>
                  </to>
                </anchor>
              </controlPr>
            </control>
          </mc:Choice>
        </mc:AlternateContent>
        <mc:AlternateContent xmlns:mc="http://schemas.openxmlformats.org/markup-compatibility/2006">
          <mc:Choice Requires="x14">
            <control shapeId="12409" r:id="rId26" name="Check Box 121">
              <controlPr defaultSize="0" autoFill="0" autoLine="0" autoPict="0">
                <anchor moveWithCells="1">
                  <from>
                    <xdr:col>31</xdr:col>
                    <xdr:colOff>15240</xdr:colOff>
                    <xdr:row>4</xdr:row>
                    <xdr:rowOff>0</xdr:rowOff>
                  </from>
                  <to>
                    <xdr:col>32</xdr:col>
                    <xdr:colOff>30480</xdr:colOff>
                    <xdr:row>5</xdr:row>
                    <xdr:rowOff>7620</xdr:rowOff>
                  </to>
                </anchor>
              </controlPr>
            </control>
          </mc:Choice>
        </mc:AlternateContent>
        <mc:AlternateContent xmlns:mc="http://schemas.openxmlformats.org/markup-compatibility/2006">
          <mc:Choice Requires="x14">
            <control shapeId="12410" r:id="rId27" name="Check Box 122">
              <controlPr defaultSize="0" autoFill="0" autoLine="0" autoPict="0">
                <anchor moveWithCells="1">
                  <from>
                    <xdr:col>30</xdr:col>
                    <xdr:colOff>274320</xdr:colOff>
                    <xdr:row>7</xdr:row>
                    <xdr:rowOff>7620</xdr:rowOff>
                  </from>
                  <to>
                    <xdr:col>32</xdr:col>
                    <xdr:colOff>0</xdr:colOff>
                    <xdr:row>8</xdr:row>
                    <xdr:rowOff>15240</xdr:rowOff>
                  </to>
                </anchor>
              </controlPr>
            </control>
          </mc:Choice>
        </mc:AlternateContent>
        <mc:AlternateContent xmlns:mc="http://schemas.openxmlformats.org/markup-compatibility/2006">
          <mc:Choice Requires="x14">
            <control shapeId="12411" r:id="rId28" name="Check Box 123">
              <controlPr defaultSize="0" autoFill="0" autoLine="0" autoPict="0">
                <anchor moveWithCells="1">
                  <from>
                    <xdr:col>31</xdr:col>
                    <xdr:colOff>0</xdr:colOff>
                    <xdr:row>8</xdr:row>
                    <xdr:rowOff>7620</xdr:rowOff>
                  </from>
                  <to>
                    <xdr:col>32</xdr:col>
                    <xdr:colOff>7620</xdr:colOff>
                    <xdr:row>9</xdr:row>
                    <xdr:rowOff>15240</xdr:rowOff>
                  </to>
                </anchor>
              </controlPr>
            </control>
          </mc:Choice>
        </mc:AlternateContent>
        <mc:AlternateContent xmlns:mc="http://schemas.openxmlformats.org/markup-compatibility/2006">
          <mc:Choice Requires="x14">
            <control shapeId="12412" r:id="rId29" name="Check Box 124">
              <controlPr defaultSize="0" autoFill="0" autoLine="0" autoPict="0">
                <anchor moveWithCells="1">
                  <from>
                    <xdr:col>30</xdr:col>
                    <xdr:colOff>274320</xdr:colOff>
                    <xdr:row>9</xdr:row>
                    <xdr:rowOff>0</xdr:rowOff>
                  </from>
                  <to>
                    <xdr:col>32</xdr:col>
                    <xdr:colOff>7620</xdr:colOff>
                    <xdr:row>10</xdr:row>
                    <xdr:rowOff>7620</xdr:rowOff>
                  </to>
                </anchor>
              </controlPr>
            </control>
          </mc:Choice>
        </mc:AlternateContent>
        <mc:AlternateContent xmlns:mc="http://schemas.openxmlformats.org/markup-compatibility/2006">
          <mc:Choice Requires="x14">
            <control shapeId="12413" r:id="rId30" name="Check Box 125">
              <controlPr defaultSize="0" autoFill="0" autoLine="0" autoPict="0">
                <anchor moveWithCells="1">
                  <from>
                    <xdr:col>31</xdr:col>
                    <xdr:colOff>7620</xdr:colOff>
                    <xdr:row>10</xdr:row>
                    <xdr:rowOff>7620</xdr:rowOff>
                  </from>
                  <to>
                    <xdr:col>32</xdr:col>
                    <xdr:colOff>0</xdr:colOff>
                    <xdr:row>11</xdr:row>
                    <xdr:rowOff>15240</xdr:rowOff>
                  </to>
                </anchor>
              </controlPr>
            </control>
          </mc:Choice>
        </mc:AlternateContent>
        <mc:AlternateContent xmlns:mc="http://schemas.openxmlformats.org/markup-compatibility/2006">
          <mc:Choice Requires="x14">
            <control shapeId="12414" r:id="rId31" name="Check Box 126">
              <controlPr defaultSize="0" autoFill="0" autoLine="0" autoPict="0">
                <anchor moveWithCells="1">
                  <from>
                    <xdr:col>31</xdr:col>
                    <xdr:colOff>0</xdr:colOff>
                    <xdr:row>10</xdr:row>
                    <xdr:rowOff>228600</xdr:rowOff>
                  </from>
                  <to>
                    <xdr:col>32</xdr:col>
                    <xdr:colOff>15240</xdr:colOff>
                    <xdr:row>12</xdr:row>
                    <xdr:rowOff>0</xdr:rowOff>
                  </to>
                </anchor>
              </controlPr>
            </control>
          </mc:Choice>
        </mc:AlternateContent>
        <mc:AlternateContent xmlns:mc="http://schemas.openxmlformats.org/markup-compatibility/2006">
          <mc:Choice Requires="x14">
            <control shapeId="12415" r:id="rId32" name="Check Box 127">
              <controlPr defaultSize="0" autoFill="0" autoLine="0" autoPict="0">
                <anchor moveWithCells="1">
                  <from>
                    <xdr:col>31</xdr:col>
                    <xdr:colOff>7620</xdr:colOff>
                    <xdr:row>12</xdr:row>
                    <xdr:rowOff>0</xdr:rowOff>
                  </from>
                  <to>
                    <xdr:col>31</xdr:col>
                    <xdr:colOff>274320</xdr:colOff>
                    <xdr:row>13</xdr:row>
                    <xdr:rowOff>7620</xdr:rowOff>
                  </to>
                </anchor>
              </controlPr>
            </control>
          </mc:Choice>
        </mc:AlternateContent>
        <mc:AlternateContent xmlns:mc="http://schemas.openxmlformats.org/markup-compatibility/2006">
          <mc:Choice Requires="x14">
            <control shapeId="12416" r:id="rId33" name="Check Box 128">
              <controlPr defaultSize="0" autoFill="0" autoLine="0" autoPict="0">
                <anchor moveWithCells="1">
                  <from>
                    <xdr:col>30</xdr:col>
                    <xdr:colOff>274320</xdr:colOff>
                    <xdr:row>13</xdr:row>
                    <xdr:rowOff>7620</xdr:rowOff>
                  </from>
                  <to>
                    <xdr:col>32</xdr:col>
                    <xdr:colOff>7620</xdr:colOff>
                    <xdr:row>14</xdr:row>
                    <xdr:rowOff>15240</xdr:rowOff>
                  </to>
                </anchor>
              </controlPr>
            </control>
          </mc:Choice>
        </mc:AlternateContent>
        <mc:AlternateContent xmlns:mc="http://schemas.openxmlformats.org/markup-compatibility/2006">
          <mc:Choice Requires="x14">
            <control shapeId="12417" r:id="rId34" name="Check Box 129">
              <controlPr defaultSize="0" autoFill="0" autoLine="0" autoPict="0">
                <anchor moveWithCells="1">
                  <from>
                    <xdr:col>31</xdr:col>
                    <xdr:colOff>7620</xdr:colOff>
                    <xdr:row>15</xdr:row>
                    <xdr:rowOff>0</xdr:rowOff>
                  </from>
                  <to>
                    <xdr:col>32</xdr:col>
                    <xdr:colOff>7620</xdr:colOff>
                    <xdr:row>16</xdr:row>
                    <xdr:rowOff>7620</xdr:rowOff>
                  </to>
                </anchor>
              </controlPr>
            </control>
          </mc:Choice>
        </mc:AlternateContent>
        <mc:AlternateContent xmlns:mc="http://schemas.openxmlformats.org/markup-compatibility/2006">
          <mc:Choice Requires="x14">
            <control shapeId="12418" r:id="rId35" name="Check Box 130">
              <controlPr defaultSize="0" autoFill="0" autoLine="0" autoPict="0">
                <anchor moveWithCells="1">
                  <from>
                    <xdr:col>30</xdr:col>
                    <xdr:colOff>274320</xdr:colOff>
                    <xdr:row>16</xdr:row>
                    <xdr:rowOff>0</xdr:rowOff>
                  </from>
                  <to>
                    <xdr:col>32</xdr:col>
                    <xdr:colOff>7620</xdr:colOff>
                    <xdr:row>17</xdr:row>
                    <xdr:rowOff>7620</xdr:rowOff>
                  </to>
                </anchor>
              </controlPr>
            </control>
          </mc:Choice>
        </mc:AlternateContent>
        <mc:AlternateContent xmlns:mc="http://schemas.openxmlformats.org/markup-compatibility/2006">
          <mc:Choice Requires="x14">
            <control shapeId="12419" r:id="rId36" name="Check Box 131">
              <controlPr defaultSize="0" autoFill="0" autoLine="0" autoPict="0">
                <anchor moveWithCells="1">
                  <from>
                    <xdr:col>31</xdr:col>
                    <xdr:colOff>0</xdr:colOff>
                    <xdr:row>18</xdr:row>
                    <xdr:rowOff>0</xdr:rowOff>
                  </from>
                  <to>
                    <xdr:col>32</xdr:col>
                    <xdr:colOff>0</xdr:colOff>
                    <xdr:row>19</xdr:row>
                    <xdr:rowOff>7620</xdr:rowOff>
                  </to>
                </anchor>
              </controlPr>
            </control>
          </mc:Choice>
        </mc:AlternateContent>
        <mc:AlternateContent xmlns:mc="http://schemas.openxmlformats.org/markup-compatibility/2006">
          <mc:Choice Requires="x14">
            <control shapeId="12420" r:id="rId37" name="Check Box 132">
              <controlPr defaultSize="0" autoFill="0" autoLine="0" autoPict="0">
                <anchor moveWithCells="1">
                  <from>
                    <xdr:col>31</xdr:col>
                    <xdr:colOff>0</xdr:colOff>
                    <xdr:row>20</xdr:row>
                    <xdr:rowOff>0</xdr:rowOff>
                  </from>
                  <to>
                    <xdr:col>32</xdr:col>
                    <xdr:colOff>0</xdr:colOff>
                    <xdr:row>21</xdr:row>
                    <xdr:rowOff>7620</xdr:rowOff>
                  </to>
                </anchor>
              </controlPr>
            </control>
          </mc:Choice>
        </mc:AlternateContent>
        <mc:AlternateContent xmlns:mc="http://schemas.openxmlformats.org/markup-compatibility/2006">
          <mc:Choice Requires="x14">
            <control shapeId="12421" r:id="rId38" name="Check Box 133">
              <controlPr defaultSize="0" autoFill="0" autoLine="0" autoPict="0">
                <anchor moveWithCells="1">
                  <from>
                    <xdr:col>31</xdr:col>
                    <xdr:colOff>0</xdr:colOff>
                    <xdr:row>22</xdr:row>
                    <xdr:rowOff>0</xdr:rowOff>
                  </from>
                  <to>
                    <xdr:col>32</xdr:col>
                    <xdr:colOff>7620</xdr:colOff>
                    <xdr:row>23</xdr:row>
                    <xdr:rowOff>7620</xdr:rowOff>
                  </to>
                </anchor>
              </controlPr>
            </control>
          </mc:Choice>
        </mc:AlternateContent>
        <mc:AlternateContent xmlns:mc="http://schemas.openxmlformats.org/markup-compatibility/2006">
          <mc:Choice Requires="x14">
            <control shapeId="12422" r:id="rId39" name="Check Box 134">
              <controlPr defaultSize="0" autoFill="0" autoLine="0" autoPict="0">
                <anchor moveWithCells="1">
                  <from>
                    <xdr:col>48</xdr:col>
                    <xdr:colOff>22860</xdr:colOff>
                    <xdr:row>28</xdr:row>
                    <xdr:rowOff>175260</xdr:rowOff>
                  </from>
                  <to>
                    <xdr:col>49</xdr:col>
                    <xdr:colOff>30480</xdr:colOff>
                    <xdr:row>30</xdr:row>
                    <xdr:rowOff>22860</xdr:rowOff>
                  </to>
                </anchor>
              </controlPr>
            </control>
          </mc:Choice>
        </mc:AlternateContent>
        <mc:AlternateContent xmlns:mc="http://schemas.openxmlformats.org/markup-compatibility/2006">
          <mc:Choice Requires="x14">
            <control shapeId="12423" r:id="rId40" name="Check Box 135">
              <controlPr defaultSize="0" autoFill="0" autoLine="0" autoPict="0">
                <anchor moveWithCells="1">
                  <from>
                    <xdr:col>30</xdr:col>
                    <xdr:colOff>0</xdr:colOff>
                    <xdr:row>38</xdr:row>
                    <xdr:rowOff>0</xdr:rowOff>
                  </from>
                  <to>
                    <xdr:col>31</xdr:col>
                    <xdr:colOff>7620</xdr:colOff>
                    <xdr:row>39</xdr:row>
                    <xdr:rowOff>7620</xdr:rowOff>
                  </to>
                </anchor>
              </controlPr>
            </control>
          </mc:Choice>
        </mc:AlternateContent>
        <mc:AlternateContent xmlns:mc="http://schemas.openxmlformats.org/markup-compatibility/2006">
          <mc:Choice Requires="x14">
            <control shapeId="12424" r:id="rId41" name="Check Box 136">
              <controlPr defaultSize="0" autoFill="0" autoLine="0" autoPict="0">
                <anchor moveWithCells="1">
                  <from>
                    <xdr:col>30</xdr:col>
                    <xdr:colOff>7620</xdr:colOff>
                    <xdr:row>39</xdr:row>
                    <xdr:rowOff>7620</xdr:rowOff>
                  </from>
                  <to>
                    <xdr:col>31</xdr:col>
                    <xdr:colOff>7620</xdr:colOff>
                    <xdr:row>40</xdr:row>
                    <xdr:rowOff>15240</xdr:rowOff>
                  </to>
                </anchor>
              </controlPr>
            </control>
          </mc:Choice>
        </mc:AlternateContent>
        <mc:AlternateContent xmlns:mc="http://schemas.openxmlformats.org/markup-compatibility/2006">
          <mc:Choice Requires="x14">
            <control shapeId="12425" r:id="rId42" name="Check Box 137">
              <controlPr defaultSize="0" autoFill="0" autoLine="0" autoPict="0">
                <anchor moveWithCells="1">
                  <from>
                    <xdr:col>30</xdr:col>
                    <xdr:colOff>15240</xdr:colOff>
                    <xdr:row>39</xdr:row>
                    <xdr:rowOff>236220</xdr:rowOff>
                  </from>
                  <to>
                    <xdr:col>30</xdr:col>
                    <xdr:colOff>259080</xdr:colOff>
                    <xdr:row>41</xdr:row>
                    <xdr:rowOff>0</xdr:rowOff>
                  </to>
                </anchor>
              </controlPr>
            </control>
          </mc:Choice>
        </mc:AlternateContent>
        <mc:AlternateContent xmlns:mc="http://schemas.openxmlformats.org/markup-compatibility/2006">
          <mc:Choice Requires="x14">
            <control shapeId="12426" r:id="rId43" name="Check Box 138">
              <controlPr defaultSize="0" autoFill="0" autoLine="0" autoPict="0">
                <anchor moveWithCells="1">
                  <from>
                    <xdr:col>30</xdr:col>
                    <xdr:colOff>7620</xdr:colOff>
                    <xdr:row>41</xdr:row>
                    <xdr:rowOff>7620</xdr:rowOff>
                  </from>
                  <to>
                    <xdr:col>30</xdr:col>
                    <xdr:colOff>274320</xdr:colOff>
                    <xdr:row>42</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BE41"/>
  <sheetViews>
    <sheetView showWhiteSpace="0" view="pageLayout" topLeftCell="V1" zoomScaleNormal="100" zoomScaleSheetLayoutView="100" workbookViewId="0">
      <selection activeCell="D26" sqref="D26:L27"/>
    </sheetView>
  </sheetViews>
  <sheetFormatPr defaultColWidth="9" defaultRowHeight="13.2" x14ac:dyDescent="0.2"/>
  <cols>
    <col min="1" max="54" width="3.59765625" style="1" customWidth="1"/>
    <col min="55" max="55" width="9.09765625" style="1" customWidth="1"/>
    <col min="56" max="57" width="9.09765625" style="1" hidden="1" customWidth="1"/>
    <col min="58" max="60" width="9.09765625" style="1" customWidth="1"/>
    <col min="61" max="66" width="3.59765625" style="1" customWidth="1"/>
    <col min="67" max="16384" width="9" style="1"/>
  </cols>
  <sheetData>
    <row r="1" spans="1:57" ht="27.75" customHeight="1" x14ac:dyDescent="0.2">
      <c r="A1" s="11" t="s">
        <v>208</v>
      </c>
      <c r="B1" s="9"/>
      <c r="W1" s="658" t="s">
        <v>190</v>
      </c>
      <c r="X1" s="658"/>
      <c r="Y1" s="658"/>
      <c r="Z1" s="658"/>
      <c r="AA1" s="658"/>
      <c r="AB1" s="11" t="s">
        <v>208</v>
      </c>
      <c r="AC1" s="9"/>
      <c r="AX1" s="658" t="s">
        <v>190</v>
      </c>
      <c r="AY1" s="658"/>
      <c r="AZ1" s="658"/>
      <c r="BA1" s="658"/>
      <c r="BB1" s="658"/>
    </row>
    <row r="2" spans="1:57" ht="18.600000000000001" customHeight="1" x14ac:dyDescent="0.2">
      <c r="B2" s="200" t="s">
        <v>10</v>
      </c>
      <c r="C2" s="68" t="s">
        <v>209</v>
      </c>
      <c r="D2" s="22"/>
      <c r="E2" s="22"/>
      <c r="F2" s="22"/>
      <c r="G2" s="22"/>
      <c r="H2" s="22"/>
      <c r="I2" s="22"/>
      <c r="J2" s="22"/>
      <c r="K2" s="16"/>
      <c r="L2" s="16"/>
      <c r="M2" s="16"/>
      <c r="N2" s="16"/>
      <c r="O2" s="16"/>
      <c r="P2" s="16"/>
      <c r="Q2" s="234"/>
      <c r="R2" s="235"/>
      <c r="S2" s="235"/>
      <c r="T2" s="235"/>
      <c r="U2" s="235"/>
      <c r="V2" s="235"/>
      <c r="W2" s="235"/>
      <c r="X2" s="235"/>
      <c r="Y2" s="235"/>
      <c r="Z2" s="235"/>
      <c r="AA2" s="236"/>
      <c r="AC2" s="200" t="s">
        <v>10</v>
      </c>
      <c r="AD2" s="68" t="s">
        <v>209</v>
      </c>
      <c r="AE2" s="22"/>
      <c r="AF2" s="22"/>
      <c r="AG2" s="22"/>
      <c r="AH2" s="22"/>
      <c r="AI2" s="22"/>
      <c r="AJ2" s="22"/>
      <c r="AK2" s="22"/>
      <c r="AL2" s="16"/>
      <c r="AM2" s="16"/>
      <c r="AN2" s="16"/>
      <c r="AO2" s="16"/>
      <c r="AP2" s="16"/>
      <c r="AQ2" s="16"/>
      <c r="AR2" s="234"/>
      <c r="AS2" s="235"/>
      <c r="AT2" s="235"/>
      <c r="AU2" s="235"/>
      <c r="AV2" s="235"/>
      <c r="AW2" s="235"/>
      <c r="AX2" s="235"/>
      <c r="AY2" s="235"/>
      <c r="AZ2" s="235"/>
      <c r="BA2" s="235"/>
      <c r="BB2" s="236"/>
    </row>
    <row r="3" spans="1:57" ht="18.600000000000001" customHeight="1" x14ac:dyDescent="0.2">
      <c r="B3" s="17"/>
      <c r="C3" s="32"/>
      <c r="D3" s="56" t="s">
        <v>211</v>
      </c>
      <c r="E3" s="56"/>
      <c r="F3" s="56"/>
      <c r="G3" s="56"/>
      <c r="H3" s="56"/>
      <c r="I3" s="56"/>
      <c r="J3" s="56"/>
      <c r="K3" s="56"/>
      <c r="L3" s="56"/>
      <c r="M3" s="56"/>
      <c r="N3" s="56"/>
      <c r="O3" s="56"/>
      <c r="P3" s="56"/>
      <c r="Q3" s="126"/>
      <c r="R3" s="230"/>
      <c r="S3" s="230"/>
      <c r="T3" s="230"/>
      <c r="U3" s="230"/>
      <c r="V3" s="230"/>
      <c r="W3" s="230"/>
      <c r="X3" s="230"/>
      <c r="Y3" s="230"/>
      <c r="Z3" s="230"/>
      <c r="AA3" s="231"/>
      <c r="AC3" s="17"/>
      <c r="AD3" s="32"/>
      <c r="AE3" s="56" t="s">
        <v>211</v>
      </c>
      <c r="AF3" s="56"/>
      <c r="AG3" s="56"/>
      <c r="AH3" s="56"/>
      <c r="AI3" s="56"/>
      <c r="AJ3" s="56"/>
      <c r="AK3" s="56"/>
      <c r="AL3" s="56"/>
      <c r="AM3" s="56"/>
      <c r="AN3" s="56"/>
      <c r="AO3" s="56"/>
      <c r="AP3" s="56"/>
      <c r="AQ3" s="56"/>
      <c r="AR3" s="126"/>
      <c r="AS3" s="230"/>
      <c r="AT3" s="230"/>
      <c r="AU3" s="230"/>
      <c r="AV3" s="230"/>
      <c r="AW3" s="230"/>
      <c r="AX3" s="230"/>
      <c r="AY3" s="230"/>
      <c r="AZ3" s="230"/>
      <c r="BA3" s="230"/>
      <c r="BB3" s="231"/>
      <c r="BD3" s="1" t="b">
        <v>1</v>
      </c>
      <c r="BE3" s="1" t="b">
        <v>1</v>
      </c>
    </row>
    <row r="4" spans="1:57" ht="18.600000000000001" customHeight="1" x14ac:dyDescent="0.2">
      <c r="B4" s="219"/>
      <c r="C4" s="217"/>
      <c r="D4" s="64" t="s">
        <v>89</v>
      </c>
      <c r="E4" s="128"/>
      <c r="F4" s="128"/>
      <c r="G4" s="128"/>
      <c r="H4" s="128"/>
      <c r="I4" s="128"/>
      <c r="J4" s="128"/>
      <c r="K4" s="128"/>
      <c r="L4" s="128"/>
      <c r="M4" s="128"/>
      <c r="N4" s="128"/>
      <c r="O4" s="128"/>
      <c r="P4" s="128"/>
      <c r="Q4" s="238"/>
      <c r="R4" s="232"/>
      <c r="S4" s="232"/>
      <c r="T4" s="232"/>
      <c r="U4" s="232"/>
      <c r="V4" s="232"/>
      <c r="W4" s="232"/>
      <c r="X4" s="232"/>
      <c r="Y4" s="232"/>
      <c r="Z4" s="232"/>
      <c r="AA4" s="233"/>
      <c r="AC4" s="226"/>
      <c r="AD4" s="227"/>
      <c r="AE4" s="64" t="s">
        <v>89</v>
      </c>
      <c r="AF4" s="128"/>
      <c r="AG4" s="128"/>
      <c r="AH4" s="128"/>
      <c r="AI4" s="128"/>
      <c r="AJ4" s="128"/>
      <c r="AK4" s="128"/>
      <c r="AL4" s="128"/>
      <c r="AM4" s="128"/>
      <c r="AN4" s="128"/>
      <c r="AO4" s="128"/>
      <c r="AP4" s="128"/>
      <c r="AQ4" s="128"/>
      <c r="AR4" s="238"/>
      <c r="AS4" s="232"/>
      <c r="AT4" s="232"/>
      <c r="AU4" s="232"/>
      <c r="AV4" s="232"/>
      <c r="AW4" s="232"/>
      <c r="AX4" s="232"/>
      <c r="AY4" s="232"/>
      <c r="AZ4" s="232"/>
      <c r="BA4" s="232"/>
      <c r="BB4" s="233"/>
      <c r="BD4" s="1" t="b">
        <v>0</v>
      </c>
      <c r="BE4" s="1" t="b">
        <v>0</v>
      </c>
    </row>
    <row r="5" spans="1:57" ht="18.600000000000001" customHeight="1" x14ac:dyDescent="0.2">
      <c r="B5" s="17"/>
      <c r="C5" s="32"/>
      <c r="D5" s="56" t="s">
        <v>212</v>
      </c>
      <c r="E5" s="56"/>
      <c r="F5" s="56"/>
      <c r="G5" s="56"/>
      <c r="H5" s="56"/>
      <c r="I5" s="56"/>
      <c r="J5" s="56"/>
      <c r="K5" s="56"/>
      <c r="L5" s="56"/>
      <c r="M5" s="56"/>
      <c r="N5" s="56"/>
      <c r="O5" s="56"/>
      <c r="P5" s="56"/>
      <c r="Q5" s="126"/>
      <c r="R5" s="230"/>
      <c r="S5" s="230"/>
      <c r="T5" s="230"/>
      <c r="U5" s="230"/>
      <c r="V5" s="230"/>
      <c r="W5" s="230"/>
      <c r="X5" s="230"/>
      <c r="Y5" s="230"/>
      <c r="Z5" s="230"/>
      <c r="AA5" s="231"/>
      <c r="AC5" s="17"/>
      <c r="AD5" s="32"/>
      <c r="AE5" s="56" t="s">
        <v>212</v>
      </c>
      <c r="AF5" s="56"/>
      <c r="AG5" s="56"/>
      <c r="AH5" s="56"/>
      <c r="AI5" s="56"/>
      <c r="AJ5" s="56"/>
      <c r="AK5" s="56"/>
      <c r="AL5" s="56"/>
      <c r="AM5" s="56"/>
      <c r="AN5" s="56"/>
      <c r="AO5" s="56"/>
      <c r="AP5" s="56"/>
      <c r="AQ5" s="56"/>
      <c r="AR5" s="126"/>
      <c r="AS5" s="230"/>
      <c r="AT5" s="230"/>
      <c r="AU5" s="230"/>
      <c r="AV5" s="230"/>
      <c r="AW5" s="230"/>
      <c r="AX5" s="230"/>
      <c r="AY5" s="230"/>
      <c r="AZ5" s="230"/>
      <c r="BA5" s="230"/>
      <c r="BB5" s="231"/>
      <c r="BD5" s="1" t="b">
        <v>0</v>
      </c>
      <c r="BE5" s="1" t="b">
        <v>0</v>
      </c>
    </row>
    <row r="6" spans="1:57" ht="18.600000000000001" customHeight="1" x14ac:dyDescent="0.2">
      <c r="B6" s="17"/>
      <c r="C6" s="32"/>
      <c r="D6" s="56" t="s">
        <v>162</v>
      </c>
      <c r="E6" s="56"/>
      <c r="F6" s="56"/>
      <c r="G6" s="56"/>
      <c r="H6" s="56"/>
      <c r="I6" s="56"/>
      <c r="J6" s="56"/>
      <c r="K6" s="56"/>
      <c r="L6" s="56"/>
      <c r="M6" s="56"/>
      <c r="N6" s="56"/>
      <c r="O6" s="56"/>
      <c r="P6" s="56"/>
      <c r="Q6" s="126"/>
      <c r="R6" s="126"/>
      <c r="S6" s="126"/>
      <c r="T6" s="126"/>
      <c r="U6" s="126"/>
      <c r="V6" s="126"/>
      <c r="W6" s="126"/>
      <c r="X6" s="126"/>
      <c r="Y6" s="126"/>
      <c r="Z6" s="126"/>
      <c r="AA6" s="237"/>
      <c r="AC6" s="17"/>
      <c r="AD6" s="32"/>
      <c r="AE6" s="56" t="s">
        <v>162</v>
      </c>
      <c r="AF6" s="56"/>
      <c r="AG6" s="56"/>
      <c r="AH6" s="56"/>
      <c r="AI6" s="56"/>
      <c r="AJ6" s="56"/>
      <c r="AK6" s="56"/>
      <c r="AL6" s="56"/>
      <c r="AM6" s="56"/>
      <c r="AN6" s="56"/>
      <c r="AO6" s="56"/>
      <c r="AP6" s="56"/>
      <c r="AQ6" s="56"/>
      <c r="AR6" s="126"/>
      <c r="AS6" s="126"/>
      <c r="AT6" s="126"/>
      <c r="AU6" s="126"/>
      <c r="AV6" s="126"/>
      <c r="AW6" s="126"/>
      <c r="AX6" s="126"/>
      <c r="AY6" s="126"/>
      <c r="AZ6" s="126"/>
      <c r="BA6" s="126"/>
      <c r="BB6" s="237"/>
      <c r="BD6" s="1" t="b">
        <v>0</v>
      </c>
      <c r="BE6" s="1" t="b">
        <v>0</v>
      </c>
    </row>
    <row r="7" spans="1:57" ht="18.600000000000001" customHeight="1" x14ac:dyDescent="0.2">
      <c r="B7" s="19"/>
      <c r="C7" s="134"/>
      <c r="D7" s="60" t="s">
        <v>24</v>
      </c>
      <c r="E7" s="60"/>
      <c r="F7" s="60"/>
      <c r="G7" s="672"/>
      <c r="H7" s="672"/>
      <c r="I7" s="672"/>
      <c r="J7" s="672"/>
      <c r="K7" s="672"/>
      <c r="L7" s="672"/>
      <c r="M7" s="672"/>
      <c r="N7" s="672"/>
      <c r="O7" s="672"/>
      <c r="P7" s="672"/>
      <c r="Q7" s="672"/>
      <c r="R7" s="672"/>
      <c r="S7" s="672"/>
      <c r="T7" s="672"/>
      <c r="U7" s="672"/>
      <c r="V7" s="672"/>
      <c r="W7" s="672"/>
      <c r="X7" s="672"/>
      <c r="Y7" s="672"/>
      <c r="Z7" s="672"/>
      <c r="AA7" s="673"/>
      <c r="AC7" s="19"/>
      <c r="AD7" s="134"/>
      <c r="AE7" s="60" t="s">
        <v>24</v>
      </c>
      <c r="AF7" s="60"/>
      <c r="AG7" s="60"/>
      <c r="AH7" s="672"/>
      <c r="AI7" s="672"/>
      <c r="AJ7" s="672"/>
      <c r="AK7" s="672"/>
      <c r="AL7" s="672"/>
      <c r="AM7" s="672"/>
      <c r="AN7" s="672"/>
      <c r="AO7" s="672"/>
      <c r="AP7" s="672"/>
      <c r="AQ7" s="672"/>
      <c r="AR7" s="672"/>
      <c r="AS7" s="672"/>
      <c r="AT7" s="672"/>
      <c r="AU7" s="672"/>
      <c r="AV7" s="672"/>
      <c r="AW7" s="672"/>
      <c r="AX7" s="672"/>
      <c r="AY7" s="672"/>
      <c r="AZ7" s="672"/>
      <c r="BA7" s="672"/>
      <c r="BB7" s="673"/>
    </row>
    <row r="8" spans="1:57" ht="18.600000000000001" customHeight="1" x14ac:dyDescent="0.2">
      <c r="B8" s="201" t="s">
        <v>14</v>
      </c>
      <c r="C8" s="202" t="s">
        <v>29</v>
      </c>
      <c r="D8" s="66"/>
      <c r="E8" s="66"/>
      <c r="F8" s="66"/>
      <c r="G8" s="27"/>
      <c r="H8" s="27"/>
      <c r="I8" s="27"/>
      <c r="J8" s="27"/>
      <c r="K8" s="27"/>
      <c r="L8" s="27"/>
      <c r="M8" s="27"/>
      <c r="N8" s="27"/>
      <c r="O8" s="27"/>
      <c r="P8" s="27"/>
      <c r="Q8" s="27"/>
      <c r="R8" s="235"/>
      <c r="S8" s="241"/>
      <c r="T8" s="241"/>
      <c r="U8" s="241"/>
      <c r="V8" s="241"/>
      <c r="W8" s="241"/>
      <c r="X8" s="241"/>
      <c r="Y8" s="241"/>
      <c r="Z8" s="241"/>
      <c r="AA8" s="242"/>
      <c r="AC8" s="201" t="s">
        <v>14</v>
      </c>
      <c r="AD8" s="202" t="s">
        <v>29</v>
      </c>
      <c r="AE8" s="66"/>
      <c r="AF8" s="66"/>
      <c r="AG8" s="66"/>
      <c r="AH8" s="27"/>
      <c r="AI8" s="27"/>
      <c r="AJ8" s="27"/>
      <c r="AK8" s="27"/>
      <c r="AL8" s="27"/>
      <c r="AM8" s="27"/>
      <c r="AN8" s="27"/>
      <c r="AO8" s="27"/>
      <c r="AP8" s="27"/>
      <c r="AQ8" s="27"/>
      <c r="AR8" s="27"/>
      <c r="AS8" s="235"/>
      <c r="AT8" s="241"/>
      <c r="AU8" s="241"/>
      <c r="AV8" s="241"/>
      <c r="AW8" s="241"/>
      <c r="AX8" s="241"/>
      <c r="AY8" s="241"/>
      <c r="AZ8" s="241"/>
      <c r="BA8" s="241"/>
      <c r="BB8" s="242"/>
    </row>
    <row r="9" spans="1:57" ht="18.600000000000001" customHeight="1" x14ac:dyDescent="0.2">
      <c r="B9" s="219"/>
      <c r="C9" s="217"/>
      <c r="D9" s="64" t="s">
        <v>213</v>
      </c>
      <c r="E9" s="128"/>
      <c r="F9" s="128"/>
      <c r="G9" s="128"/>
      <c r="H9" s="128"/>
      <c r="I9" s="128"/>
      <c r="J9" s="128"/>
      <c r="K9" s="128"/>
      <c r="L9" s="128"/>
      <c r="M9" s="128"/>
      <c r="N9" s="128"/>
      <c r="O9" s="128"/>
      <c r="P9" s="128"/>
      <c r="Q9" s="128"/>
      <c r="R9" s="232"/>
      <c r="S9" s="232"/>
      <c r="T9" s="232"/>
      <c r="U9" s="232"/>
      <c r="V9" s="232"/>
      <c r="W9" s="232"/>
      <c r="X9" s="232"/>
      <c r="Y9" s="232"/>
      <c r="Z9" s="232"/>
      <c r="AA9" s="233"/>
      <c r="AC9" s="226"/>
      <c r="AD9" s="227"/>
      <c r="AE9" s="64" t="s">
        <v>213</v>
      </c>
      <c r="AF9" s="128"/>
      <c r="AG9" s="128"/>
      <c r="AH9" s="128"/>
      <c r="AI9" s="128"/>
      <c r="AJ9" s="128"/>
      <c r="AK9" s="128"/>
      <c r="AL9" s="128"/>
      <c r="AM9" s="128"/>
      <c r="AN9" s="128"/>
      <c r="AO9" s="128"/>
      <c r="AP9" s="128"/>
      <c r="AQ9" s="128"/>
      <c r="AR9" s="128"/>
      <c r="AS9" s="232"/>
      <c r="AT9" s="232"/>
      <c r="AU9" s="232"/>
      <c r="AV9" s="232"/>
      <c r="AW9" s="232"/>
      <c r="AX9" s="232"/>
      <c r="AY9" s="232"/>
      <c r="AZ9" s="232"/>
      <c r="BA9" s="232"/>
      <c r="BB9" s="233"/>
      <c r="BD9" s="1" t="b">
        <v>1</v>
      </c>
      <c r="BE9" s="1" t="b">
        <v>1</v>
      </c>
    </row>
    <row r="10" spans="1:57" ht="18.600000000000001" customHeight="1" x14ac:dyDescent="0.2">
      <c r="B10" s="17"/>
      <c r="C10" s="245"/>
      <c r="D10" s="56" t="s">
        <v>214</v>
      </c>
      <c r="E10" s="56"/>
      <c r="F10" s="56"/>
      <c r="G10" s="56"/>
      <c r="H10" s="56"/>
      <c r="I10" s="56"/>
      <c r="J10" s="56"/>
      <c r="K10" s="56"/>
      <c r="L10" s="56"/>
      <c r="M10" s="56"/>
      <c r="N10" s="56"/>
      <c r="O10" s="56"/>
      <c r="P10" s="56"/>
      <c r="Q10" s="56"/>
      <c r="R10" s="230"/>
      <c r="S10" s="232"/>
      <c r="T10" s="232"/>
      <c r="U10" s="232"/>
      <c r="V10" s="232"/>
      <c r="W10" s="232"/>
      <c r="X10" s="232"/>
      <c r="Y10" s="232"/>
      <c r="Z10" s="232"/>
      <c r="AA10" s="233"/>
      <c r="AC10" s="17"/>
      <c r="AD10" s="245"/>
      <c r="AE10" s="56" t="s">
        <v>214</v>
      </c>
      <c r="AF10" s="56"/>
      <c r="AG10" s="56"/>
      <c r="AH10" s="56"/>
      <c r="AI10" s="56"/>
      <c r="AJ10" s="56"/>
      <c r="AK10" s="56"/>
      <c r="AL10" s="56"/>
      <c r="AM10" s="56"/>
      <c r="AN10" s="56"/>
      <c r="AO10" s="56"/>
      <c r="AP10" s="56"/>
      <c r="AQ10" s="56"/>
      <c r="AR10" s="56"/>
      <c r="AS10" s="230"/>
      <c r="AT10" s="232"/>
      <c r="AU10" s="232"/>
      <c r="AV10" s="232"/>
      <c r="AW10" s="232"/>
      <c r="AX10" s="232"/>
      <c r="AY10" s="232"/>
      <c r="AZ10" s="232"/>
      <c r="BA10" s="232"/>
      <c r="BB10" s="233"/>
      <c r="BD10" s="1" t="b">
        <v>1</v>
      </c>
      <c r="BE10" s="1" t="b">
        <v>1</v>
      </c>
    </row>
    <row r="11" spans="1:57" ht="18.600000000000001" customHeight="1" x14ac:dyDescent="0.2">
      <c r="B11" s="26"/>
      <c r="C11" s="218"/>
      <c r="D11" s="199" t="s">
        <v>215</v>
      </c>
      <c r="E11" s="216"/>
      <c r="F11" s="216"/>
      <c r="G11" s="216"/>
      <c r="H11" s="216"/>
      <c r="I11" s="216"/>
      <c r="J11" s="216"/>
      <c r="K11" s="216"/>
      <c r="L11" s="216"/>
      <c r="M11" s="216"/>
      <c r="N11" s="216"/>
      <c r="O11" s="216"/>
      <c r="P11" s="216"/>
      <c r="Q11" s="216"/>
      <c r="R11" s="241"/>
      <c r="S11" s="230"/>
      <c r="T11" s="230"/>
      <c r="U11" s="230"/>
      <c r="V11" s="230"/>
      <c r="W11" s="230"/>
      <c r="X11" s="230"/>
      <c r="Y11" s="230"/>
      <c r="Z11" s="230"/>
      <c r="AA11" s="231"/>
      <c r="AC11" s="26"/>
      <c r="AD11" s="228"/>
      <c r="AE11" s="199" t="s">
        <v>215</v>
      </c>
      <c r="AF11" s="222"/>
      <c r="AG11" s="222"/>
      <c r="AH11" s="222"/>
      <c r="AI11" s="222"/>
      <c r="AJ11" s="222"/>
      <c r="AK11" s="222"/>
      <c r="AL11" s="222"/>
      <c r="AM11" s="222"/>
      <c r="AN11" s="222"/>
      <c r="AO11" s="222"/>
      <c r="AP11" s="222"/>
      <c r="AQ11" s="222"/>
      <c r="AR11" s="222"/>
      <c r="AS11" s="241"/>
      <c r="AT11" s="230"/>
      <c r="AU11" s="230"/>
      <c r="AV11" s="230"/>
      <c r="AW11" s="230"/>
      <c r="AX11" s="230"/>
      <c r="AY11" s="230"/>
      <c r="AZ11" s="230"/>
      <c r="BA11" s="230"/>
      <c r="BB11" s="231"/>
      <c r="BD11" s="1" t="b">
        <v>1</v>
      </c>
      <c r="BE11" s="1" t="b">
        <v>1</v>
      </c>
    </row>
    <row r="12" spans="1:57" ht="18.600000000000001" customHeight="1" x14ac:dyDescent="0.2">
      <c r="B12" s="17"/>
      <c r="C12" s="218"/>
      <c r="D12" s="199" t="s">
        <v>216</v>
      </c>
      <c r="E12" s="216"/>
      <c r="F12" s="216"/>
      <c r="G12" s="216"/>
      <c r="H12" s="216"/>
      <c r="I12" s="216"/>
      <c r="J12" s="216"/>
      <c r="K12" s="216"/>
      <c r="L12" s="216"/>
      <c r="M12" s="216"/>
      <c r="N12" s="216"/>
      <c r="O12" s="216"/>
      <c r="P12" s="216"/>
      <c r="Q12" s="216"/>
      <c r="R12" s="230"/>
      <c r="S12" s="230"/>
      <c r="T12" s="230"/>
      <c r="U12" s="230"/>
      <c r="V12" s="230"/>
      <c r="W12" s="230"/>
      <c r="X12" s="230"/>
      <c r="Y12" s="230"/>
      <c r="Z12" s="230"/>
      <c r="AA12" s="231"/>
      <c r="AC12" s="17"/>
      <c r="AD12" s="228"/>
      <c r="AE12" s="199" t="s">
        <v>216</v>
      </c>
      <c r="AF12" s="222"/>
      <c r="AG12" s="222"/>
      <c r="AH12" s="222"/>
      <c r="AI12" s="222"/>
      <c r="AJ12" s="222"/>
      <c r="AK12" s="222"/>
      <c r="AL12" s="222"/>
      <c r="AM12" s="222"/>
      <c r="AN12" s="222"/>
      <c r="AO12" s="222"/>
      <c r="AP12" s="222"/>
      <c r="AQ12" s="222"/>
      <c r="AR12" s="222"/>
      <c r="AS12" s="230"/>
      <c r="AT12" s="230"/>
      <c r="AU12" s="230"/>
      <c r="AV12" s="230"/>
      <c r="AW12" s="230"/>
      <c r="AX12" s="230"/>
      <c r="AY12" s="230"/>
      <c r="AZ12" s="230"/>
      <c r="BA12" s="230"/>
      <c r="BB12" s="231"/>
      <c r="BD12" s="1" t="b">
        <v>1</v>
      </c>
      <c r="BE12" s="1" t="b">
        <v>1</v>
      </c>
    </row>
    <row r="13" spans="1:57" ht="18.600000000000001" customHeight="1" x14ac:dyDescent="0.2">
      <c r="B13" s="17"/>
      <c r="C13" s="218"/>
      <c r="D13" s="199" t="s">
        <v>217</v>
      </c>
      <c r="E13" s="216"/>
      <c r="F13" s="216"/>
      <c r="G13" s="216"/>
      <c r="H13" s="216"/>
      <c r="I13" s="216"/>
      <c r="J13" s="216"/>
      <c r="K13" s="216"/>
      <c r="L13" s="216"/>
      <c r="M13" s="216"/>
      <c r="N13" s="216"/>
      <c r="O13" s="216"/>
      <c r="P13" s="216"/>
      <c r="Q13" s="216"/>
      <c r="R13" s="230"/>
      <c r="S13" s="230"/>
      <c r="T13" s="230"/>
      <c r="U13" s="230"/>
      <c r="V13" s="230"/>
      <c r="W13" s="230"/>
      <c r="X13" s="230"/>
      <c r="Y13" s="230"/>
      <c r="Z13" s="230"/>
      <c r="AA13" s="231"/>
      <c r="AC13" s="17"/>
      <c r="AD13" s="228"/>
      <c r="AE13" s="199" t="s">
        <v>217</v>
      </c>
      <c r="AF13" s="222"/>
      <c r="AG13" s="222"/>
      <c r="AH13" s="222"/>
      <c r="AI13" s="222"/>
      <c r="AJ13" s="222"/>
      <c r="AK13" s="222"/>
      <c r="AL13" s="222"/>
      <c r="AM13" s="222"/>
      <c r="AN13" s="222"/>
      <c r="AO13" s="222"/>
      <c r="AP13" s="222"/>
      <c r="AQ13" s="222"/>
      <c r="AR13" s="222"/>
      <c r="AS13" s="230"/>
      <c r="AT13" s="230"/>
      <c r="AU13" s="230"/>
      <c r="AV13" s="230"/>
      <c r="AW13" s="230"/>
      <c r="AX13" s="230"/>
      <c r="AY13" s="230"/>
      <c r="AZ13" s="230"/>
      <c r="BA13" s="230"/>
      <c r="BB13" s="231"/>
      <c r="BD13" s="1" t="b">
        <v>0</v>
      </c>
      <c r="BE13" s="1" t="b">
        <v>0</v>
      </c>
    </row>
    <row r="14" spans="1:57" ht="18.600000000000001" customHeight="1" x14ac:dyDescent="0.2">
      <c r="B14" s="17"/>
      <c r="C14" s="32"/>
      <c r="D14" s="56" t="s">
        <v>218</v>
      </c>
      <c r="E14" s="56"/>
      <c r="F14" s="56"/>
      <c r="G14" s="56"/>
      <c r="H14" s="56"/>
      <c r="I14" s="56"/>
      <c r="J14" s="56"/>
      <c r="K14" s="56"/>
      <c r="L14" s="56"/>
      <c r="M14" s="56"/>
      <c r="N14" s="56"/>
      <c r="O14" s="56"/>
      <c r="P14" s="56"/>
      <c r="Q14" s="56"/>
      <c r="R14" s="230"/>
      <c r="S14" s="230"/>
      <c r="T14" s="230"/>
      <c r="U14" s="230"/>
      <c r="V14" s="230"/>
      <c r="W14" s="230"/>
      <c r="X14" s="230"/>
      <c r="Y14" s="230"/>
      <c r="Z14" s="230"/>
      <c r="AA14" s="231"/>
      <c r="AC14" s="17"/>
      <c r="AD14" s="32"/>
      <c r="AE14" s="56" t="s">
        <v>218</v>
      </c>
      <c r="AF14" s="56"/>
      <c r="AG14" s="56"/>
      <c r="AH14" s="56"/>
      <c r="AI14" s="56"/>
      <c r="AJ14" s="56"/>
      <c r="AK14" s="56"/>
      <c r="AL14" s="56"/>
      <c r="AM14" s="56"/>
      <c r="AN14" s="56"/>
      <c r="AO14" s="56"/>
      <c r="AP14" s="56"/>
      <c r="AQ14" s="56"/>
      <c r="AR14" s="56"/>
      <c r="AS14" s="230"/>
      <c r="AT14" s="230"/>
      <c r="AU14" s="230"/>
      <c r="AV14" s="230"/>
      <c r="AW14" s="230"/>
      <c r="AX14" s="230"/>
      <c r="AY14" s="230"/>
      <c r="AZ14" s="230"/>
      <c r="BA14" s="230"/>
      <c r="BB14" s="231"/>
      <c r="BD14" s="1" t="b">
        <v>0</v>
      </c>
      <c r="BE14" s="1" t="b">
        <v>0</v>
      </c>
    </row>
    <row r="15" spans="1:57" ht="18.600000000000001" customHeight="1" x14ac:dyDescent="0.2">
      <c r="B15" s="142"/>
      <c r="C15" s="143"/>
      <c r="D15" s="56" t="s">
        <v>90</v>
      </c>
      <c r="E15" s="135"/>
      <c r="F15" s="135"/>
      <c r="G15" s="135"/>
      <c r="H15" s="135"/>
      <c r="I15" s="135"/>
      <c r="J15" s="135"/>
      <c r="K15" s="135"/>
      <c r="L15" s="135"/>
      <c r="M15" s="135"/>
      <c r="N15" s="135"/>
      <c r="O15" s="135"/>
      <c r="P15" s="135"/>
      <c r="Q15" s="135"/>
      <c r="R15" s="230"/>
      <c r="S15" s="230"/>
      <c r="T15" s="230"/>
      <c r="U15" s="230"/>
      <c r="V15" s="230"/>
      <c r="W15" s="230"/>
      <c r="X15" s="230"/>
      <c r="Y15" s="230"/>
      <c r="Z15" s="230"/>
      <c r="AA15" s="231"/>
      <c r="AC15" s="142"/>
      <c r="AD15" s="143"/>
      <c r="AE15" s="56" t="s">
        <v>90</v>
      </c>
      <c r="AF15" s="135"/>
      <c r="AG15" s="135"/>
      <c r="AH15" s="135"/>
      <c r="AI15" s="135"/>
      <c r="AJ15" s="135"/>
      <c r="AK15" s="135"/>
      <c r="AL15" s="135"/>
      <c r="AM15" s="135"/>
      <c r="AN15" s="135"/>
      <c r="AO15" s="135"/>
      <c r="AP15" s="135"/>
      <c r="AQ15" s="135"/>
      <c r="AR15" s="135"/>
      <c r="AS15" s="230"/>
      <c r="AT15" s="230"/>
      <c r="AU15" s="230"/>
      <c r="AV15" s="230"/>
      <c r="AW15" s="230"/>
      <c r="AX15" s="230"/>
      <c r="AY15" s="230"/>
      <c r="AZ15" s="230"/>
      <c r="BA15" s="230"/>
      <c r="BB15" s="231"/>
      <c r="BD15" s="1" t="b">
        <v>0</v>
      </c>
      <c r="BE15" s="1" t="b">
        <v>0</v>
      </c>
    </row>
    <row r="16" spans="1:57" ht="18.600000000000001" customHeight="1" x14ac:dyDescent="0.2">
      <c r="B16" s="139"/>
      <c r="C16" s="140"/>
      <c r="D16" s="64" t="s">
        <v>219</v>
      </c>
      <c r="E16" s="128"/>
      <c r="F16" s="128"/>
      <c r="G16" s="128"/>
      <c r="H16" s="128"/>
      <c r="I16" s="128"/>
      <c r="J16" s="128"/>
      <c r="K16" s="128"/>
      <c r="L16" s="128"/>
      <c r="M16" s="128"/>
      <c r="N16" s="128"/>
      <c r="O16" s="128"/>
      <c r="P16" s="128"/>
      <c r="Q16" s="128"/>
      <c r="R16" s="230"/>
      <c r="S16" s="230"/>
      <c r="T16" s="230"/>
      <c r="U16" s="230"/>
      <c r="V16" s="230"/>
      <c r="W16" s="230"/>
      <c r="X16" s="230"/>
      <c r="Y16" s="230"/>
      <c r="Z16" s="230"/>
      <c r="AA16" s="231"/>
      <c r="AC16" s="139"/>
      <c r="AD16" s="140"/>
      <c r="AE16" s="64" t="s">
        <v>219</v>
      </c>
      <c r="AF16" s="128"/>
      <c r="AG16" s="128"/>
      <c r="AH16" s="128"/>
      <c r="AI16" s="128"/>
      <c r="AJ16" s="128"/>
      <c r="AK16" s="128"/>
      <c r="AL16" s="128"/>
      <c r="AM16" s="128"/>
      <c r="AN16" s="128"/>
      <c r="AO16" s="128"/>
      <c r="AP16" s="128"/>
      <c r="AQ16" s="128"/>
      <c r="AR16" s="128"/>
      <c r="AS16" s="230"/>
      <c r="AT16" s="230"/>
      <c r="AU16" s="230"/>
      <c r="AV16" s="230"/>
      <c r="AW16" s="230"/>
      <c r="AX16" s="230"/>
      <c r="AY16" s="230"/>
      <c r="AZ16" s="230"/>
      <c r="BA16" s="230"/>
      <c r="BB16" s="231"/>
      <c r="BD16" s="1" t="b">
        <v>0</v>
      </c>
      <c r="BE16" s="1" t="b">
        <v>0</v>
      </c>
    </row>
    <row r="17" spans="1:57" ht="18.600000000000001" customHeight="1" x14ac:dyDescent="0.2">
      <c r="B17" s="144"/>
      <c r="C17" s="145"/>
      <c r="D17" s="60" t="s">
        <v>220</v>
      </c>
      <c r="E17" s="137"/>
      <c r="F17" s="137"/>
      <c r="G17" s="137"/>
      <c r="H17" s="137"/>
      <c r="I17" s="137"/>
      <c r="J17" s="137"/>
      <c r="K17" s="137"/>
      <c r="L17" s="137"/>
      <c r="M17" s="137"/>
      <c r="N17" s="137"/>
      <c r="O17" s="137"/>
      <c r="P17" s="137"/>
      <c r="Q17" s="137"/>
      <c r="R17" s="239"/>
      <c r="S17" s="239"/>
      <c r="T17" s="239"/>
      <c r="U17" s="239"/>
      <c r="V17" s="239"/>
      <c r="W17" s="239"/>
      <c r="X17" s="239"/>
      <c r="Y17" s="239"/>
      <c r="Z17" s="239"/>
      <c r="AA17" s="240"/>
      <c r="AC17" s="144"/>
      <c r="AD17" s="145"/>
      <c r="AE17" s="60" t="s">
        <v>220</v>
      </c>
      <c r="AF17" s="137"/>
      <c r="AG17" s="137"/>
      <c r="AH17" s="137"/>
      <c r="AI17" s="137"/>
      <c r="AJ17" s="137"/>
      <c r="AK17" s="137"/>
      <c r="AL17" s="137"/>
      <c r="AM17" s="137"/>
      <c r="AN17" s="137"/>
      <c r="AO17" s="137"/>
      <c r="AP17" s="137"/>
      <c r="AQ17" s="137"/>
      <c r="AR17" s="137"/>
      <c r="AS17" s="239"/>
      <c r="AT17" s="239"/>
      <c r="AU17" s="239"/>
      <c r="AV17" s="239"/>
      <c r="AW17" s="239"/>
      <c r="AX17" s="239"/>
      <c r="AY17" s="239"/>
      <c r="AZ17" s="239"/>
      <c r="BA17" s="239"/>
      <c r="BB17" s="240"/>
      <c r="BD17" s="1" t="b">
        <v>0</v>
      </c>
      <c r="BE17" s="1" t="b">
        <v>0</v>
      </c>
    </row>
    <row r="18" spans="1:57" ht="18.600000000000001" customHeight="1" x14ac:dyDescent="0.2">
      <c r="B18" s="253" t="s">
        <v>244</v>
      </c>
      <c r="C18" s="184"/>
      <c r="D18" s="39"/>
      <c r="E18" s="39"/>
      <c r="F18" s="39"/>
      <c r="G18" s="39"/>
      <c r="H18" s="39"/>
      <c r="I18" s="39"/>
      <c r="J18" s="39"/>
      <c r="K18" s="39"/>
      <c r="L18" s="39"/>
      <c r="M18" s="39"/>
      <c r="N18" s="39"/>
      <c r="O18" s="39"/>
      <c r="P18" s="39"/>
      <c r="Q18" s="39"/>
      <c r="R18" s="247"/>
      <c r="S18" s="247"/>
      <c r="T18" s="247"/>
      <c r="U18" s="247"/>
      <c r="V18" s="247"/>
      <c r="W18" s="247"/>
      <c r="X18" s="247"/>
      <c r="Y18" s="247"/>
      <c r="Z18" s="247"/>
      <c r="AA18" s="248"/>
      <c r="AB18" s="10"/>
      <c r="AC18" s="253" t="s">
        <v>244</v>
      </c>
      <c r="AD18" s="23"/>
      <c r="AE18" s="2"/>
      <c r="AF18" s="2"/>
      <c r="AG18" s="2"/>
      <c r="AH18" s="2"/>
      <c r="AI18" s="2"/>
      <c r="AJ18" s="2"/>
      <c r="AK18" s="2"/>
      <c r="AL18" s="2"/>
      <c r="AM18" s="2"/>
      <c r="AN18" s="2"/>
      <c r="AO18" s="2"/>
      <c r="AP18" s="2"/>
      <c r="AQ18" s="2"/>
      <c r="AR18" s="2"/>
      <c r="AS18" s="243"/>
      <c r="AT18" s="243"/>
      <c r="AU18" s="243"/>
      <c r="AV18" s="243"/>
      <c r="AW18" s="243"/>
      <c r="AX18" s="243"/>
      <c r="AY18" s="243"/>
      <c r="AZ18" s="243"/>
      <c r="BA18" s="243"/>
      <c r="BB18" s="244"/>
    </row>
    <row r="19" spans="1:57" ht="18.600000000000001" customHeight="1" x14ac:dyDescent="0.2">
      <c r="B19" s="24"/>
      <c r="C19" s="34"/>
      <c r="D19" s="209" t="s">
        <v>24</v>
      </c>
      <c r="E19" s="25"/>
      <c r="F19" s="25"/>
      <c r="G19" s="499"/>
      <c r="H19" s="499"/>
      <c r="I19" s="499"/>
      <c r="J19" s="499"/>
      <c r="K19" s="499"/>
      <c r="L19" s="499"/>
      <c r="M19" s="499"/>
      <c r="N19" s="499"/>
      <c r="O19" s="499"/>
      <c r="P19" s="499"/>
      <c r="Q19" s="499"/>
      <c r="R19" s="499"/>
      <c r="S19" s="499"/>
      <c r="T19" s="499"/>
      <c r="U19" s="499"/>
      <c r="V19" s="499"/>
      <c r="W19" s="499"/>
      <c r="X19" s="499"/>
      <c r="Y19" s="499"/>
      <c r="Z19" s="499"/>
      <c r="AA19" s="629"/>
      <c r="AC19" s="24"/>
      <c r="AD19" s="34"/>
      <c r="AE19" s="209" t="s">
        <v>24</v>
      </c>
      <c r="AF19" s="25"/>
      <c r="AG19" s="25"/>
      <c r="AH19" s="499"/>
      <c r="AI19" s="499"/>
      <c r="AJ19" s="499"/>
      <c r="AK19" s="499"/>
      <c r="AL19" s="499"/>
      <c r="AM19" s="499"/>
      <c r="AN19" s="499"/>
      <c r="AO19" s="499"/>
      <c r="AP19" s="499"/>
      <c r="AQ19" s="499"/>
      <c r="AR19" s="499"/>
      <c r="AS19" s="499"/>
      <c r="AT19" s="499"/>
      <c r="AU19" s="499"/>
      <c r="AV19" s="499"/>
      <c r="AW19" s="499"/>
      <c r="AX19" s="499"/>
      <c r="AY19" s="499"/>
      <c r="AZ19" s="499"/>
      <c r="BA19" s="499"/>
      <c r="BB19" s="629"/>
      <c r="BD19" s="1" t="b">
        <v>0</v>
      </c>
      <c r="BE19" s="1" t="b">
        <v>0</v>
      </c>
    </row>
    <row r="20" spans="1:57" ht="18.600000000000001" customHeight="1" x14ac:dyDescent="0.2">
      <c r="B20" s="26"/>
      <c r="C20" s="27"/>
      <c r="D20" s="199"/>
      <c r="E20" s="27"/>
      <c r="F20" s="27"/>
      <c r="G20" s="501"/>
      <c r="H20" s="501"/>
      <c r="I20" s="501"/>
      <c r="J20" s="501"/>
      <c r="K20" s="501"/>
      <c r="L20" s="501"/>
      <c r="M20" s="501"/>
      <c r="N20" s="501"/>
      <c r="O20" s="501"/>
      <c r="P20" s="501"/>
      <c r="Q20" s="501"/>
      <c r="R20" s="501"/>
      <c r="S20" s="501"/>
      <c r="T20" s="501"/>
      <c r="U20" s="501"/>
      <c r="V20" s="501"/>
      <c r="W20" s="501"/>
      <c r="X20" s="501"/>
      <c r="Y20" s="501"/>
      <c r="Z20" s="501"/>
      <c r="AA20" s="633"/>
      <c r="AC20" s="26"/>
      <c r="AD20" s="27"/>
      <c r="AE20" s="199"/>
      <c r="AF20" s="27"/>
      <c r="AG20" s="27"/>
      <c r="AH20" s="501"/>
      <c r="AI20" s="501"/>
      <c r="AJ20" s="501"/>
      <c r="AK20" s="501"/>
      <c r="AL20" s="501"/>
      <c r="AM20" s="501"/>
      <c r="AN20" s="501"/>
      <c r="AO20" s="501"/>
      <c r="AP20" s="501"/>
      <c r="AQ20" s="501"/>
      <c r="AR20" s="501"/>
      <c r="AS20" s="501"/>
      <c r="AT20" s="501"/>
      <c r="AU20" s="501"/>
      <c r="AV20" s="501"/>
      <c r="AW20" s="501"/>
      <c r="AX20" s="501"/>
      <c r="AY20" s="501"/>
      <c r="AZ20" s="501"/>
      <c r="BA20" s="501"/>
      <c r="BB20" s="633"/>
    </row>
    <row r="21" spans="1:57" ht="18.600000000000001" customHeight="1" x14ac:dyDescent="0.2">
      <c r="B21" s="24"/>
      <c r="C21" s="34"/>
      <c r="D21" s="209" t="s">
        <v>24</v>
      </c>
      <c r="E21" s="25"/>
      <c r="F21" s="25"/>
      <c r="G21" s="499"/>
      <c r="H21" s="499"/>
      <c r="I21" s="499"/>
      <c r="J21" s="499"/>
      <c r="K21" s="499"/>
      <c r="L21" s="499"/>
      <c r="M21" s="499"/>
      <c r="N21" s="499"/>
      <c r="O21" s="499"/>
      <c r="P21" s="499"/>
      <c r="Q21" s="499"/>
      <c r="R21" s="499"/>
      <c r="S21" s="499"/>
      <c r="T21" s="499"/>
      <c r="U21" s="499"/>
      <c r="V21" s="499"/>
      <c r="W21" s="499"/>
      <c r="X21" s="499"/>
      <c r="Y21" s="499"/>
      <c r="Z21" s="499"/>
      <c r="AA21" s="629"/>
      <c r="AC21" s="24"/>
      <c r="AD21" s="34"/>
      <c r="AE21" s="209" t="s">
        <v>24</v>
      </c>
      <c r="AF21" s="25"/>
      <c r="AG21" s="25"/>
      <c r="AH21" s="499"/>
      <c r="AI21" s="499"/>
      <c r="AJ21" s="499"/>
      <c r="AK21" s="499"/>
      <c r="AL21" s="499"/>
      <c r="AM21" s="499"/>
      <c r="AN21" s="499"/>
      <c r="AO21" s="499"/>
      <c r="AP21" s="499"/>
      <c r="AQ21" s="499"/>
      <c r="AR21" s="499"/>
      <c r="AS21" s="499"/>
      <c r="AT21" s="499"/>
      <c r="AU21" s="499"/>
      <c r="AV21" s="499"/>
      <c r="AW21" s="499"/>
      <c r="AX21" s="499"/>
      <c r="AY21" s="499"/>
      <c r="AZ21" s="499"/>
      <c r="BA21" s="499"/>
      <c r="BB21" s="629"/>
      <c r="BD21" s="1" t="b">
        <v>0</v>
      </c>
      <c r="BE21" s="1" t="b">
        <v>0</v>
      </c>
    </row>
    <row r="22" spans="1:57" ht="18.600000000000001" customHeight="1" x14ac:dyDescent="0.2">
      <c r="B22" s="26"/>
      <c r="C22" s="27"/>
      <c r="D22" s="199"/>
      <c r="E22" s="27"/>
      <c r="F22" s="27"/>
      <c r="G22" s="501"/>
      <c r="H22" s="501"/>
      <c r="I22" s="501"/>
      <c r="J22" s="501"/>
      <c r="K22" s="501"/>
      <c r="L22" s="501"/>
      <c r="M22" s="501"/>
      <c r="N22" s="501"/>
      <c r="O22" s="501"/>
      <c r="P22" s="501"/>
      <c r="Q22" s="501"/>
      <c r="R22" s="501"/>
      <c r="S22" s="501"/>
      <c r="T22" s="501"/>
      <c r="U22" s="501"/>
      <c r="V22" s="501"/>
      <c r="W22" s="501"/>
      <c r="X22" s="501"/>
      <c r="Y22" s="501"/>
      <c r="Z22" s="501"/>
      <c r="AA22" s="633"/>
      <c r="AC22" s="26"/>
      <c r="AD22" s="27"/>
      <c r="AE22" s="199"/>
      <c r="AF22" s="27"/>
      <c r="AG22" s="27"/>
      <c r="AH22" s="501"/>
      <c r="AI22" s="501"/>
      <c r="AJ22" s="501"/>
      <c r="AK22" s="501"/>
      <c r="AL22" s="501"/>
      <c r="AM22" s="501"/>
      <c r="AN22" s="501"/>
      <c r="AO22" s="501"/>
      <c r="AP22" s="501"/>
      <c r="AQ22" s="501"/>
      <c r="AR22" s="501"/>
      <c r="AS22" s="501"/>
      <c r="AT22" s="501"/>
      <c r="AU22" s="501"/>
      <c r="AV22" s="501"/>
      <c r="AW22" s="501"/>
      <c r="AX22" s="501"/>
      <c r="AY22" s="501"/>
      <c r="AZ22" s="501"/>
      <c r="BA22" s="501"/>
      <c r="BB22" s="633"/>
    </row>
    <row r="23" spans="1:57" ht="18.600000000000001" customHeight="1" x14ac:dyDescent="0.2">
      <c r="B23" s="4"/>
      <c r="C23" s="35"/>
      <c r="D23" s="220" t="s">
        <v>24</v>
      </c>
      <c r="E23" s="5"/>
      <c r="F23" s="5"/>
      <c r="G23" s="499"/>
      <c r="H23" s="499"/>
      <c r="I23" s="499"/>
      <c r="J23" s="499"/>
      <c r="K23" s="499"/>
      <c r="L23" s="499"/>
      <c r="M23" s="499"/>
      <c r="N23" s="499"/>
      <c r="O23" s="499"/>
      <c r="P23" s="499"/>
      <c r="Q23" s="499"/>
      <c r="R23" s="499"/>
      <c r="S23" s="499"/>
      <c r="T23" s="499"/>
      <c r="U23" s="499"/>
      <c r="V23" s="499"/>
      <c r="W23" s="499"/>
      <c r="X23" s="499"/>
      <c r="Y23" s="499"/>
      <c r="Z23" s="499"/>
      <c r="AA23" s="629"/>
      <c r="AC23" s="4"/>
      <c r="AD23" s="35"/>
      <c r="AE23" s="229" t="s">
        <v>24</v>
      </c>
      <c r="AF23" s="5"/>
      <c r="AG23" s="5"/>
      <c r="AH23" s="499"/>
      <c r="AI23" s="499"/>
      <c r="AJ23" s="499"/>
      <c r="AK23" s="499"/>
      <c r="AL23" s="499"/>
      <c r="AM23" s="499"/>
      <c r="AN23" s="499"/>
      <c r="AO23" s="499"/>
      <c r="AP23" s="499"/>
      <c r="AQ23" s="499"/>
      <c r="AR23" s="499"/>
      <c r="AS23" s="499"/>
      <c r="AT23" s="499"/>
      <c r="AU23" s="499"/>
      <c r="AV23" s="499"/>
      <c r="AW23" s="499"/>
      <c r="AX23" s="499"/>
      <c r="AY23" s="499"/>
      <c r="AZ23" s="499"/>
      <c r="BA23" s="499"/>
      <c r="BB23" s="629"/>
      <c r="BD23" s="1" t="b">
        <v>0</v>
      </c>
      <c r="BE23" s="1" t="b">
        <v>0</v>
      </c>
    </row>
    <row r="24" spans="1:57" ht="18.600000000000001" customHeight="1" x14ac:dyDescent="0.2">
      <c r="B24" s="6"/>
      <c r="C24" s="7"/>
      <c r="D24" s="7"/>
      <c r="E24" s="7"/>
      <c r="F24" s="7"/>
      <c r="G24" s="503"/>
      <c r="H24" s="503"/>
      <c r="I24" s="503"/>
      <c r="J24" s="503"/>
      <c r="K24" s="503"/>
      <c r="L24" s="503"/>
      <c r="M24" s="503"/>
      <c r="N24" s="503"/>
      <c r="O24" s="503"/>
      <c r="P24" s="503"/>
      <c r="Q24" s="503"/>
      <c r="R24" s="503"/>
      <c r="S24" s="503"/>
      <c r="T24" s="503"/>
      <c r="U24" s="503"/>
      <c r="V24" s="503"/>
      <c r="W24" s="503"/>
      <c r="X24" s="503"/>
      <c r="Y24" s="503"/>
      <c r="Z24" s="503"/>
      <c r="AA24" s="657"/>
      <c r="AC24" s="6"/>
      <c r="AD24" s="7"/>
      <c r="AE24" s="7"/>
      <c r="AF24" s="7"/>
      <c r="AG24" s="7"/>
      <c r="AH24" s="503"/>
      <c r="AI24" s="503"/>
      <c r="AJ24" s="503"/>
      <c r="AK24" s="503"/>
      <c r="AL24" s="503"/>
      <c r="AM24" s="503"/>
      <c r="AN24" s="503"/>
      <c r="AO24" s="503"/>
      <c r="AP24" s="503"/>
      <c r="AQ24" s="503"/>
      <c r="AR24" s="503"/>
      <c r="AS24" s="503"/>
      <c r="AT24" s="503"/>
      <c r="AU24" s="503"/>
      <c r="AV24" s="503"/>
      <c r="AW24" s="503"/>
      <c r="AX24" s="503"/>
      <c r="AY24" s="503"/>
      <c r="AZ24" s="503"/>
      <c r="BA24" s="503"/>
      <c r="BB24" s="657"/>
    </row>
    <row r="25" spans="1:57" ht="16.2" customHeight="1" x14ac:dyDescent="0.2">
      <c r="A25" s="10"/>
      <c r="B25" s="41"/>
      <c r="C25" s="41"/>
      <c r="D25" s="41"/>
      <c r="E25" s="41"/>
      <c r="F25" s="41"/>
      <c r="G25" s="46"/>
      <c r="H25" s="46"/>
      <c r="I25" s="46"/>
      <c r="J25" s="46"/>
      <c r="K25" s="46"/>
      <c r="L25" s="46"/>
      <c r="M25" s="46"/>
      <c r="N25" s="46"/>
      <c r="O25" s="46"/>
      <c r="P25" s="224"/>
      <c r="Q25" s="224"/>
      <c r="R25" s="224"/>
      <c r="S25" s="47"/>
      <c r="T25" s="47"/>
      <c r="U25" s="47"/>
      <c r="V25" s="47"/>
      <c r="W25" s="47"/>
      <c r="X25" s="47"/>
      <c r="Y25" s="47"/>
      <c r="AB25" s="10"/>
      <c r="AC25" s="41"/>
      <c r="AD25" s="41"/>
      <c r="AE25" s="41"/>
      <c r="AF25" s="41"/>
      <c r="AG25" s="41"/>
      <c r="AH25" s="46"/>
      <c r="AI25" s="46"/>
      <c r="AJ25" s="46"/>
      <c r="AK25" s="46"/>
      <c r="AL25" s="46"/>
      <c r="AM25" s="46"/>
      <c r="AN25" s="46"/>
      <c r="AO25" s="46"/>
      <c r="AP25" s="46"/>
      <c r="AQ25" s="224"/>
      <c r="AR25" s="224"/>
      <c r="AS25" s="224"/>
      <c r="AT25" s="47"/>
      <c r="AU25" s="47"/>
      <c r="AV25" s="47"/>
      <c r="AW25" s="47"/>
      <c r="AX25" s="47"/>
      <c r="AY25" s="47"/>
      <c r="AZ25" s="47"/>
    </row>
    <row r="26" spans="1:57" ht="16.2" customHeight="1" x14ac:dyDescent="0.2">
      <c r="A26" s="10"/>
      <c r="B26" s="10"/>
      <c r="C26" s="10"/>
      <c r="D26" s="511" t="s">
        <v>96</v>
      </c>
      <c r="E26" s="511"/>
      <c r="F26" s="511"/>
      <c r="G26" s="511"/>
      <c r="H26" s="511"/>
      <c r="I26" s="511"/>
      <c r="J26" s="511"/>
      <c r="K26" s="511"/>
      <c r="L26" s="511"/>
      <c r="M26" s="10"/>
      <c r="N26" s="10"/>
      <c r="O26" s="10"/>
      <c r="P26" s="10"/>
      <c r="Q26" s="10"/>
      <c r="R26" s="10"/>
      <c r="S26" s="10"/>
      <c r="T26" s="152"/>
      <c r="U26" s="152"/>
      <c r="V26" s="152"/>
      <c r="W26" s="152"/>
      <c r="X26" s="152"/>
      <c r="Y26" s="152"/>
      <c r="AB26" s="10"/>
      <c r="AC26" s="10"/>
      <c r="AD26" s="10"/>
      <c r="AE26" s="511" t="s">
        <v>96</v>
      </c>
      <c r="AF26" s="511"/>
      <c r="AG26" s="511"/>
      <c r="AH26" s="511"/>
      <c r="AI26" s="511"/>
      <c r="AJ26" s="511"/>
      <c r="AK26" s="511"/>
      <c r="AL26" s="511"/>
      <c r="AM26" s="511"/>
      <c r="AN26" s="10"/>
      <c r="AO26" s="10"/>
      <c r="AP26" s="10"/>
      <c r="AQ26" s="10"/>
      <c r="AR26" s="10"/>
      <c r="AS26" s="10"/>
      <c r="AT26" s="10"/>
      <c r="AU26" s="152"/>
      <c r="AV26" s="152"/>
      <c r="AW26" s="152"/>
      <c r="AX26" s="152"/>
      <c r="AY26" s="152"/>
      <c r="AZ26" s="152"/>
    </row>
    <row r="27" spans="1:57" ht="16.2" customHeight="1" x14ac:dyDescent="0.2">
      <c r="A27" s="10"/>
      <c r="B27" s="10"/>
      <c r="C27" s="10"/>
      <c r="D27" s="511"/>
      <c r="E27" s="511"/>
      <c r="F27" s="511"/>
      <c r="G27" s="511"/>
      <c r="H27" s="511"/>
      <c r="I27" s="511"/>
      <c r="J27" s="511"/>
      <c r="K27" s="511"/>
      <c r="L27" s="511"/>
      <c r="M27" s="10"/>
      <c r="N27" s="10"/>
      <c r="O27" s="10"/>
      <c r="P27" s="10"/>
      <c r="Q27" s="10"/>
      <c r="R27" s="10"/>
      <c r="S27" s="10"/>
      <c r="T27" s="152"/>
      <c r="U27" s="152"/>
      <c r="V27" s="152"/>
      <c r="W27" s="152"/>
      <c r="X27" s="152"/>
      <c r="Y27" s="152"/>
      <c r="AB27" s="10"/>
      <c r="AC27" s="10"/>
      <c r="AD27" s="10"/>
      <c r="AE27" s="511"/>
      <c r="AF27" s="511"/>
      <c r="AG27" s="511"/>
      <c r="AH27" s="511"/>
      <c r="AI27" s="511"/>
      <c r="AJ27" s="511"/>
      <c r="AK27" s="511"/>
      <c r="AL27" s="511"/>
      <c r="AM27" s="511"/>
      <c r="AN27" s="10"/>
      <c r="AO27" s="10"/>
      <c r="AP27" s="10"/>
      <c r="AQ27" s="10"/>
      <c r="AR27" s="10"/>
      <c r="AS27" s="10"/>
      <c r="AT27" s="10"/>
      <c r="AU27" s="152"/>
      <c r="AV27" s="152"/>
      <c r="AW27" s="152"/>
      <c r="AX27" s="152"/>
      <c r="AY27" s="152"/>
      <c r="AZ27" s="152"/>
    </row>
    <row r="28" spans="1:57" ht="16.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7" ht="16.2" customHeight="1" x14ac:dyDescent="0.2">
      <c r="A29" s="10"/>
      <c r="B29" s="10"/>
      <c r="C29" s="45" t="s">
        <v>34</v>
      </c>
      <c r="D29" s="39"/>
      <c r="E29" s="39"/>
      <c r="F29" s="39"/>
      <c r="G29" s="39" t="s">
        <v>40</v>
      </c>
      <c r="H29" s="39"/>
      <c r="I29" s="39"/>
      <c r="J29" s="39"/>
      <c r="K29" s="601" t="s">
        <v>97</v>
      </c>
      <c r="L29" s="601"/>
      <c r="M29" s="601"/>
      <c r="N29" s="602"/>
      <c r="O29" s="10"/>
      <c r="P29" s="10"/>
      <c r="Q29" s="10"/>
      <c r="R29" s="10"/>
      <c r="S29" s="579"/>
      <c r="T29" s="579"/>
      <c r="U29" s="579"/>
      <c r="V29" s="579"/>
      <c r="W29" s="579"/>
      <c r="X29" s="579"/>
      <c r="Y29" s="49"/>
      <c r="AB29" s="10"/>
      <c r="AC29" s="10"/>
      <c r="AD29" s="45" t="s">
        <v>34</v>
      </c>
      <c r="AE29" s="39"/>
      <c r="AF29" s="39"/>
      <c r="AG29" s="39"/>
      <c r="AH29" s="39" t="s">
        <v>40</v>
      </c>
      <c r="AI29" s="39"/>
      <c r="AJ29" s="39"/>
      <c r="AK29" s="39"/>
      <c r="AL29" s="601" t="s">
        <v>97</v>
      </c>
      <c r="AM29" s="601"/>
      <c r="AN29" s="601"/>
      <c r="AO29" s="602"/>
      <c r="AP29" s="10"/>
      <c r="AQ29" s="10"/>
      <c r="AR29" s="10"/>
      <c r="AS29" s="10"/>
      <c r="AT29" s="579"/>
      <c r="AU29" s="579"/>
      <c r="AV29" s="579"/>
      <c r="AW29" s="579"/>
      <c r="AX29" s="579"/>
      <c r="AY29" s="579"/>
      <c r="AZ29" s="49"/>
    </row>
    <row r="30" spans="1:57" ht="16.2" customHeight="1" x14ac:dyDescent="0.2">
      <c r="A30" s="10"/>
      <c r="B30" s="49"/>
      <c r="C30" s="42" t="s">
        <v>35</v>
      </c>
      <c r="D30" s="41"/>
      <c r="E30" s="41"/>
      <c r="F30" s="41" t="s">
        <v>105</v>
      </c>
      <c r="G30" s="496" t="s">
        <v>5</v>
      </c>
      <c r="H30" s="496"/>
      <c r="I30" s="496"/>
      <c r="J30" s="41" t="s">
        <v>33</v>
      </c>
      <c r="K30" s="599">
        <v>50000</v>
      </c>
      <c r="L30" s="599"/>
      <c r="M30" s="599"/>
      <c r="N30" s="600"/>
      <c r="O30" s="10"/>
      <c r="P30" s="10"/>
      <c r="Q30" s="10"/>
      <c r="R30" s="10"/>
      <c r="S30" s="49"/>
      <c r="T30" s="49"/>
      <c r="U30" s="49"/>
      <c r="V30" s="49"/>
      <c r="W30" s="49"/>
      <c r="X30" s="49"/>
      <c r="Y30" s="49"/>
      <c r="AB30" s="10"/>
      <c r="AC30" s="49"/>
      <c r="AD30" s="42" t="s">
        <v>35</v>
      </c>
      <c r="AE30" s="41"/>
      <c r="AF30" s="41"/>
      <c r="AG30" s="41" t="s">
        <v>105</v>
      </c>
      <c r="AH30" s="496" t="s">
        <v>5</v>
      </c>
      <c r="AI30" s="496"/>
      <c r="AJ30" s="496"/>
      <c r="AK30" s="41" t="s">
        <v>33</v>
      </c>
      <c r="AL30" s="599">
        <v>50000</v>
      </c>
      <c r="AM30" s="599"/>
      <c r="AN30" s="599"/>
      <c r="AO30" s="600"/>
      <c r="AP30" s="10"/>
      <c r="AQ30" s="10"/>
      <c r="AR30" s="10"/>
      <c r="AS30" s="10"/>
      <c r="AT30" s="49"/>
      <c r="AU30" s="49"/>
      <c r="AV30" s="49"/>
      <c r="AW30" s="49"/>
      <c r="AX30" s="49"/>
      <c r="AY30" s="49"/>
      <c r="AZ30" s="49"/>
    </row>
    <row r="31" spans="1:57" ht="16.2" customHeight="1" thickBot="1" x14ac:dyDescent="0.25">
      <c r="A31" s="10"/>
      <c r="B31" s="49"/>
      <c r="C31" s="42" t="s">
        <v>36</v>
      </c>
      <c r="D31" s="41"/>
      <c r="E31" s="41"/>
      <c r="F31" s="41" t="s">
        <v>105</v>
      </c>
      <c r="G31" s="496" t="s">
        <v>6</v>
      </c>
      <c r="H31" s="496"/>
      <c r="I31" s="496"/>
      <c r="J31" s="41" t="s">
        <v>33</v>
      </c>
      <c r="K31" s="599">
        <v>40000</v>
      </c>
      <c r="L31" s="599"/>
      <c r="M31" s="599"/>
      <c r="N31" s="600"/>
      <c r="O31" s="10"/>
      <c r="P31" s="10"/>
      <c r="Q31" s="10"/>
      <c r="R31" s="10"/>
      <c r="S31" s="10"/>
      <c r="T31" s="10"/>
      <c r="U31" s="10"/>
      <c r="V31" s="10"/>
      <c r="W31" s="10"/>
      <c r="X31" s="10"/>
      <c r="Y31" s="10"/>
      <c r="AB31" s="10"/>
      <c r="AC31" s="49"/>
      <c r="AD31" s="42" t="s">
        <v>36</v>
      </c>
      <c r="AE31" s="41"/>
      <c r="AF31" s="41"/>
      <c r="AG31" s="41" t="s">
        <v>105</v>
      </c>
      <c r="AH31" s="496" t="s">
        <v>6</v>
      </c>
      <c r="AI31" s="496"/>
      <c r="AJ31" s="496"/>
      <c r="AK31" s="41" t="s">
        <v>33</v>
      </c>
      <c r="AL31" s="599">
        <v>40000</v>
      </c>
      <c r="AM31" s="599"/>
      <c r="AN31" s="599"/>
      <c r="AO31" s="600"/>
      <c r="AP31" s="10"/>
      <c r="AQ31" s="10"/>
      <c r="AR31" s="10"/>
      <c r="AS31" s="10"/>
      <c r="AT31" s="10"/>
      <c r="AU31" s="10"/>
      <c r="AV31" s="10"/>
      <c r="AW31" s="10"/>
      <c r="AX31" s="10"/>
      <c r="AY31" s="10"/>
      <c r="AZ31" s="10"/>
    </row>
    <row r="32" spans="1:57" ht="16.2" customHeight="1" x14ac:dyDescent="0.2">
      <c r="A32" s="10"/>
      <c r="B32" s="49"/>
      <c r="C32" s="42" t="s">
        <v>37</v>
      </c>
      <c r="D32" s="41"/>
      <c r="E32" s="41"/>
      <c r="F32" s="41" t="s">
        <v>105</v>
      </c>
      <c r="G32" s="496" t="s">
        <v>7</v>
      </c>
      <c r="H32" s="496"/>
      <c r="I32" s="496"/>
      <c r="J32" s="41" t="s">
        <v>33</v>
      </c>
      <c r="K32" s="599">
        <v>30000</v>
      </c>
      <c r="L32" s="599"/>
      <c r="M32" s="599"/>
      <c r="N32" s="600"/>
      <c r="O32" s="46"/>
      <c r="P32" s="50"/>
      <c r="Q32" s="196"/>
      <c r="R32" s="521" t="s">
        <v>98</v>
      </c>
      <c r="S32" s="521"/>
      <c r="T32" s="521" t="s">
        <v>42</v>
      </c>
      <c r="U32" s="521"/>
      <c r="V32" s="521"/>
      <c r="W32" s="521"/>
      <c r="X32" s="521"/>
      <c r="Y32" s="522"/>
      <c r="AB32" s="10"/>
      <c r="AC32" s="49"/>
      <c r="AD32" s="42" t="s">
        <v>37</v>
      </c>
      <c r="AE32" s="41"/>
      <c r="AF32" s="41"/>
      <c r="AG32" s="41" t="s">
        <v>105</v>
      </c>
      <c r="AH32" s="496" t="s">
        <v>7</v>
      </c>
      <c r="AI32" s="496"/>
      <c r="AJ32" s="496"/>
      <c r="AK32" s="41" t="s">
        <v>33</v>
      </c>
      <c r="AL32" s="599">
        <v>30000</v>
      </c>
      <c r="AM32" s="599"/>
      <c r="AN32" s="599"/>
      <c r="AO32" s="600"/>
      <c r="AP32" s="46"/>
      <c r="AQ32" s="50"/>
      <c r="AR32" s="196"/>
      <c r="AS32" s="521" t="s">
        <v>98</v>
      </c>
      <c r="AT32" s="521"/>
      <c r="AU32" s="521" t="s">
        <v>42</v>
      </c>
      <c r="AV32" s="521"/>
      <c r="AW32" s="521"/>
      <c r="AX32" s="521"/>
      <c r="AY32" s="521"/>
      <c r="AZ32" s="522"/>
    </row>
    <row r="33" spans="1:57" ht="16.2" customHeight="1" x14ac:dyDescent="0.2">
      <c r="A33" s="10"/>
      <c r="B33" s="49"/>
      <c r="C33" s="42" t="s">
        <v>38</v>
      </c>
      <c r="D33" s="41"/>
      <c r="E33" s="41"/>
      <c r="F33" s="41" t="s">
        <v>105</v>
      </c>
      <c r="G33" s="496" t="s">
        <v>8</v>
      </c>
      <c r="H33" s="496"/>
      <c r="I33" s="496"/>
      <c r="J33" s="41" t="s">
        <v>33</v>
      </c>
      <c r="K33" s="599">
        <v>20000</v>
      </c>
      <c r="L33" s="599"/>
      <c r="M33" s="599"/>
      <c r="N33" s="600"/>
      <c r="O33" s="46"/>
      <c r="P33" s="195"/>
      <c r="Q33" s="196"/>
      <c r="R33" s="674" t="str">
        <f>IF(BD36&gt;=5,"A",IF(BD36=4,"B",IF(BD36=3,"C",IF(BD36=2,"D",IF(BD36=1,"E",IF(BD36=0,""))))))</f>
        <v>A</v>
      </c>
      <c r="S33" s="674"/>
      <c r="T33" s="516" t="str">
        <f>IF(R33="A","50,000",IF(R33="B","40,000",IF(R33="C","30,000",IF(R33="D","20,000",IF(R33="E","10,000",IF(R33="","0"))))))</f>
        <v>50,000</v>
      </c>
      <c r="U33" s="516"/>
      <c r="V33" s="516"/>
      <c r="W33" s="516"/>
      <c r="X33" s="513" t="s">
        <v>106</v>
      </c>
      <c r="Y33" s="518"/>
      <c r="AB33" s="10"/>
      <c r="AC33" s="49"/>
      <c r="AD33" s="42" t="s">
        <v>38</v>
      </c>
      <c r="AE33" s="41"/>
      <c r="AF33" s="41"/>
      <c r="AG33" s="41" t="s">
        <v>105</v>
      </c>
      <c r="AH33" s="496" t="s">
        <v>8</v>
      </c>
      <c r="AI33" s="496"/>
      <c r="AJ33" s="496"/>
      <c r="AK33" s="41" t="s">
        <v>33</v>
      </c>
      <c r="AL33" s="599">
        <v>20000</v>
      </c>
      <c r="AM33" s="599"/>
      <c r="AN33" s="599"/>
      <c r="AO33" s="600"/>
      <c r="AP33" s="46"/>
      <c r="AQ33" s="195"/>
      <c r="AR33" s="196"/>
      <c r="AS33" s="674" t="str">
        <f>IF(BE36&gt;=5,"A",IF(BE36=4,"B",IF(BE36=3,"C",IF(BE36=2,"D",IF(BE36=1,"E",IF(BE36=0,""))))))</f>
        <v>A</v>
      </c>
      <c r="AT33" s="674"/>
      <c r="AU33" s="516" t="str">
        <f>IF(AS33="A","50,000",IF(AS33="B","40,000",IF(AS33="C","30,000",IF(AS33="D","20,000",IF(AS33="E","10,000",IF(AS33="","0"))))))</f>
        <v>50,000</v>
      </c>
      <c r="AV33" s="516"/>
      <c r="AW33" s="516"/>
      <c r="AX33" s="516"/>
      <c r="AY33" s="513" t="s">
        <v>106</v>
      </c>
      <c r="AZ33" s="518"/>
    </row>
    <row r="34" spans="1:57" ht="16.2" customHeight="1" thickBot="1" x14ac:dyDescent="0.25">
      <c r="A34" s="10"/>
      <c r="B34" s="49"/>
      <c r="C34" s="43" t="s">
        <v>39</v>
      </c>
      <c r="D34" s="44"/>
      <c r="E34" s="44"/>
      <c r="F34" s="44" t="s">
        <v>105</v>
      </c>
      <c r="G34" s="529" t="s">
        <v>9</v>
      </c>
      <c r="H34" s="529"/>
      <c r="I34" s="529"/>
      <c r="J34" s="44" t="s">
        <v>33</v>
      </c>
      <c r="K34" s="609">
        <v>10000</v>
      </c>
      <c r="L34" s="609"/>
      <c r="M34" s="609"/>
      <c r="N34" s="610"/>
      <c r="O34" s="46"/>
      <c r="P34" s="195"/>
      <c r="Q34" s="196"/>
      <c r="R34" s="675"/>
      <c r="S34" s="675"/>
      <c r="T34" s="517"/>
      <c r="U34" s="517"/>
      <c r="V34" s="517"/>
      <c r="W34" s="517"/>
      <c r="X34" s="514"/>
      <c r="Y34" s="519"/>
      <c r="AB34" s="10"/>
      <c r="AC34" s="49"/>
      <c r="AD34" s="43" t="s">
        <v>39</v>
      </c>
      <c r="AE34" s="44"/>
      <c r="AF34" s="44"/>
      <c r="AG34" s="44" t="s">
        <v>105</v>
      </c>
      <c r="AH34" s="529" t="s">
        <v>9</v>
      </c>
      <c r="AI34" s="529"/>
      <c r="AJ34" s="529"/>
      <c r="AK34" s="44" t="s">
        <v>33</v>
      </c>
      <c r="AL34" s="609">
        <v>10000</v>
      </c>
      <c r="AM34" s="609"/>
      <c r="AN34" s="609"/>
      <c r="AO34" s="610"/>
      <c r="AP34" s="46"/>
      <c r="AQ34" s="195"/>
      <c r="AR34" s="196"/>
      <c r="AS34" s="675"/>
      <c r="AT34" s="675"/>
      <c r="AU34" s="517"/>
      <c r="AV34" s="517"/>
      <c r="AW34" s="517"/>
      <c r="AX34" s="517"/>
      <c r="AY34" s="514"/>
      <c r="AZ34" s="519"/>
    </row>
    <row r="35" spans="1:57" ht="16.2" customHeight="1" x14ac:dyDescent="0.2">
      <c r="A35" s="10"/>
      <c r="B35" s="10"/>
      <c r="C35" s="10"/>
      <c r="D35" s="10"/>
      <c r="E35" s="10"/>
      <c r="F35" s="10"/>
      <c r="G35" s="10"/>
      <c r="H35" s="10"/>
      <c r="I35" s="10"/>
      <c r="J35" s="10"/>
      <c r="K35" s="10"/>
      <c r="L35" s="10"/>
      <c r="M35" s="10"/>
      <c r="N35" s="10"/>
      <c r="O35" s="46"/>
      <c r="P35" s="10"/>
      <c r="Q35" s="10"/>
      <c r="R35" s="10"/>
      <c r="S35" s="10"/>
      <c r="T35" s="10"/>
      <c r="U35" s="10"/>
      <c r="V35" s="10"/>
      <c r="W35" s="10"/>
      <c r="X35" s="10"/>
      <c r="Y35" s="10"/>
      <c r="AB35" s="10"/>
      <c r="AC35" s="10"/>
      <c r="AD35" s="10"/>
      <c r="AE35" s="10"/>
      <c r="AF35" s="10"/>
      <c r="AG35" s="10"/>
      <c r="AH35" s="10"/>
      <c r="AI35" s="10"/>
      <c r="AJ35" s="10"/>
      <c r="AK35" s="10"/>
      <c r="AL35" s="10"/>
      <c r="AM35" s="10"/>
      <c r="AN35" s="10"/>
      <c r="AO35" s="10"/>
      <c r="AP35" s="46"/>
      <c r="AQ35" s="10"/>
      <c r="AR35" s="10"/>
      <c r="AS35" s="10"/>
      <c r="AT35" s="10"/>
      <c r="AU35" s="10"/>
      <c r="AV35" s="10"/>
      <c r="AW35" s="10"/>
      <c r="AX35" s="10"/>
      <c r="AY35" s="10"/>
      <c r="AZ35" s="10"/>
    </row>
    <row r="36" spans="1:57" ht="18.600000000000001" customHeight="1" x14ac:dyDescent="0.2">
      <c r="A36" s="10"/>
      <c r="B36" s="41"/>
      <c r="C36" s="41"/>
      <c r="D36" s="41"/>
      <c r="E36" s="41"/>
      <c r="F36" s="41"/>
      <c r="G36" s="41"/>
      <c r="H36" s="41"/>
      <c r="I36" s="41"/>
      <c r="J36" s="41"/>
      <c r="K36" s="41"/>
      <c r="L36" s="41"/>
      <c r="M36" s="41"/>
      <c r="N36" s="41"/>
      <c r="O36" s="46"/>
      <c r="P36" s="10"/>
      <c r="Q36" s="10"/>
      <c r="R36" s="10"/>
      <c r="S36" s="10"/>
      <c r="T36" s="10"/>
      <c r="U36" s="10"/>
      <c r="V36" s="10"/>
      <c r="W36" s="10"/>
      <c r="X36" s="10"/>
      <c r="Y36" s="10"/>
      <c r="AB36" s="10"/>
      <c r="AC36" s="41"/>
      <c r="AD36" s="41"/>
      <c r="AE36" s="41"/>
      <c r="AF36" s="41"/>
      <c r="AG36" s="41"/>
      <c r="AH36" s="41"/>
      <c r="AI36" s="41"/>
      <c r="AJ36" s="41"/>
      <c r="AK36" s="41"/>
      <c r="AL36" s="41"/>
      <c r="AM36" s="41"/>
      <c r="AN36" s="41"/>
      <c r="AO36" s="41"/>
      <c r="AP36" s="46"/>
      <c r="AQ36" s="10"/>
      <c r="AR36" s="10"/>
      <c r="AS36" s="10"/>
      <c r="AT36" s="10"/>
      <c r="AU36" s="10"/>
      <c r="AV36" s="10"/>
      <c r="AW36" s="10"/>
      <c r="AX36" s="10"/>
      <c r="AY36" s="10"/>
      <c r="AZ36" s="10"/>
      <c r="BD36" s="1">
        <f>COUNTIF(BD3:BD24,"TRUE")</f>
        <v>5</v>
      </c>
      <c r="BE36" s="1">
        <f>COUNTIF(BE3:BE23,"TRUE")</f>
        <v>5</v>
      </c>
    </row>
    <row r="37" spans="1:57" ht="18.600000000000001" customHeight="1" x14ac:dyDescent="0.2">
      <c r="A37" s="10"/>
      <c r="B37" s="50" t="s">
        <v>103</v>
      </c>
      <c r="C37" s="41"/>
      <c r="D37" s="41"/>
      <c r="E37" s="41"/>
      <c r="F37" s="41"/>
      <c r="G37" s="41"/>
      <c r="H37" s="41"/>
      <c r="I37" s="41"/>
      <c r="J37" s="41"/>
      <c r="K37" s="41"/>
      <c r="L37" s="41"/>
      <c r="M37" s="41"/>
      <c r="N37" s="41"/>
      <c r="O37" s="46"/>
      <c r="P37" s="10"/>
      <c r="Q37" s="10"/>
      <c r="R37" s="10"/>
      <c r="S37" s="10"/>
      <c r="T37" s="10"/>
      <c r="U37" s="10"/>
      <c r="V37" s="10"/>
      <c r="W37" s="10"/>
      <c r="X37" s="10"/>
      <c r="Y37" s="10"/>
      <c r="AB37" s="10"/>
      <c r="AC37" s="50" t="s">
        <v>103</v>
      </c>
      <c r="AD37" s="41"/>
      <c r="AE37" s="41"/>
      <c r="AF37" s="41"/>
      <c r="AG37" s="41"/>
      <c r="AH37" s="41"/>
      <c r="AI37" s="41"/>
      <c r="AJ37" s="41"/>
      <c r="AK37" s="41"/>
      <c r="AL37" s="41"/>
      <c r="AM37" s="41"/>
      <c r="AN37" s="41"/>
      <c r="AO37" s="41"/>
      <c r="AP37" s="46"/>
      <c r="AQ37" s="10"/>
      <c r="AR37" s="10"/>
      <c r="AS37" s="10"/>
      <c r="AT37" s="10"/>
      <c r="AU37" s="10"/>
      <c r="AV37" s="10"/>
      <c r="AW37" s="10"/>
      <c r="AX37" s="10"/>
      <c r="AY37" s="10"/>
      <c r="AZ37" s="10"/>
    </row>
    <row r="38" spans="1:57" ht="18.600000000000001" customHeight="1" x14ac:dyDescent="0.2">
      <c r="A38" s="10"/>
      <c r="B38" s="51"/>
      <c r="C38" s="252" t="s">
        <v>243</v>
      </c>
      <c r="D38" s="41"/>
      <c r="E38" s="41"/>
      <c r="F38" s="41"/>
      <c r="G38" s="41"/>
      <c r="H38" s="41"/>
      <c r="I38" s="41"/>
      <c r="J38" s="41"/>
      <c r="K38" s="41"/>
      <c r="L38" s="41"/>
      <c r="M38" s="41"/>
      <c r="N38" s="41"/>
      <c r="O38" s="46"/>
      <c r="P38" s="10"/>
      <c r="Q38" s="10"/>
      <c r="R38" s="10"/>
      <c r="S38" s="10"/>
      <c r="T38" s="10"/>
      <c r="U38" s="10"/>
      <c r="V38" s="10"/>
      <c r="W38" s="10"/>
      <c r="X38" s="10"/>
      <c r="Y38" s="10"/>
      <c r="AB38" s="10"/>
      <c r="AC38" s="51"/>
      <c r="AD38" s="41" t="s">
        <v>107</v>
      </c>
      <c r="AE38" s="41"/>
      <c r="AF38" s="41"/>
      <c r="AG38" s="41"/>
      <c r="AH38" s="41"/>
      <c r="AI38" s="41"/>
      <c r="AJ38" s="41"/>
      <c r="AK38" s="41"/>
      <c r="AL38" s="41"/>
      <c r="AM38" s="41"/>
      <c r="AN38" s="41"/>
      <c r="AO38" s="41"/>
      <c r="AP38" s="46"/>
      <c r="AQ38" s="10"/>
      <c r="AR38" s="10"/>
      <c r="AS38" s="10"/>
      <c r="AT38" s="10"/>
      <c r="AU38" s="10"/>
      <c r="AV38" s="10"/>
      <c r="AW38" s="10"/>
      <c r="AX38" s="10"/>
      <c r="AY38" s="10"/>
      <c r="AZ38" s="10"/>
    </row>
    <row r="39" spans="1:57" ht="18.600000000000001" customHeight="1" x14ac:dyDescent="0.2">
      <c r="A39" s="10"/>
      <c r="B39" s="51"/>
      <c r="C39" s="41" t="s">
        <v>102</v>
      </c>
      <c r="D39" s="41"/>
      <c r="E39" s="41"/>
      <c r="F39" s="41"/>
      <c r="G39" s="41"/>
      <c r="H39" s="41"/>
      <c r="I39" s="41"/>
      <c r="J39" s="41"/>
      <c r="K39" s="41"/>
      <c r="L39" s="41"/>
      <c r="M39" s="41"/>
      <c r="N39" s="41"/>
      <c r="O39" s="46"/>
      <c r="P39" s="10"/>
      <c r="Q39" s="10"/>
      <c r="R39" s="10"/>
      <c r="S39" s="10"/>
      <c r="T39" s="10"/>
      <c r="U39" s="10"/>
      <c r="V39" s="10"/>
      <c r="W39" s="10"/>
      <c r="X39" s="10"/>
      <c r="Y39" s="10"/>
      <c r="AB39" s="10"/>
      <c r="AC39" s="51"/>
      <c r="AD39" s="41" t="s">
        <v>102</v>
      </c>
      <c r="AE39" s="41"/>
      <c r="AF39" s="41"/>
      <c r="AG39" s="41"/>
      <c r="AH39" s="41"/>
      <c r="AI39" s="41"/>
      <c r="AJ39" s="41"/>
      <c r="AK39" s="41"/>
      <c r="AL39" s="41"/>
      <c r="AM39" s="41"/>
      <c r="AN39" s="41"/>
      <c r="AO39" s="41"/>
      <c r="AP39" s="46"/>
      <c r="AQ39" s="10"/>
      <c r="AR39" s="10"/>
      <c r="AS39" s="10"/>
      <c r="AT39" s="10"/>
      <c r="AU39" s="10"/>
      <c r="AV39" s="10"/>
      <c r="AW39" s="10"/>
      <c r="AX39" s="10"/>
      <c r="AY39" s="10"/>
      <c r="AZ39" s="10"/>
    </row>
    <row r="40" spans="1:57" ht="18.600000000000001" customHeight="1" x14ac:dyDescent="0.2">
      <c r="A40" s="10"/>
      <c r="B40" s="51"/>
      <c r="C40" s="10" t="s">
        <v>104</v>
      </c>
      <c r="D40" s="194"/>
      <c r="E40" s="194"/>
      <c r="F40" s="194"/>
      <c r="G40" s="194"/>
      <c r="H40" s="194"/>
      <c r="I40" s="194"/>
      <c r="J40" s="194"/>
      <c r="K40" s="194"/>
      <c r="L40" s="194"/>
      <c r="M40" s="194"/>
      <c r="N40" s="194"/>
      <c r="O40" s="194"/>
      <c r="P40" s="194"/>
      <c r="Q40" s="194"/>
      <c r="R40" s="194"/>
      <c r="S40" s="194"/>
      <c r="T40" s="194"/>
      <c r="U40" s="194"/>
      <c r="V40" s="194"/>
      <c r="W40" s="194"/>
      <c r="X40" s="194"/>
      <c r="Y40" s="194"/>
      <c r="AB40" s="10"/>
      <c r="AC40" s="51"/>
      <c r="AD40" s="10" t="s">
        <v>104</v>
      </c>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row>
    <row r="41" spans="1:57" ht="19.2" customHeight="1" x14ac:dyDescent="0.2">
      <c r="A41" s="41"/>
      <c r="B41" s="51"/>
      <c r="C41" s="41" t="s">
        <v>223</v>
      </c>
      <c r="D41" s="41"/>
      <c r="E41" s="41"/>
      <c r="F41" s="41"/>
      <c r="G41" s="41"/>
      <c r="H41" s="41"/>
      <c r="I41" s="41"/>
      <c r="J41" s="41"/>
      <c r="K41" s="41"/>
      <c r="L41" s="41"/>
      <c r="M41" s="41"/>
      <c r="N41" s="41"/>
      <c r="O41" s="46"/>
      <c r="P41" s="41"/>
      <c r="Q41" s="41"/>
      <c r="R41" s="41"/>
      <c r="S41" s="41"/>
      <c r="T41" s="41"/>
      <c r="U41" s="41"/>
      <c r="V41" s="41"/>
      <c r="W41" s="41"/>
      <c r="X41" s="41"/>
      <c r="Y41" s="41"/>
      <c r="Z41" s="5"/>
      <c r="AA41" s="5"/>
      <c r="AB41" s="41"/>
      <c r="AC41" s="51"/>
      <c r="AD41" s="41" t="s">
        <v>223</v>
      </c>
      <c r="AE41" s="41"/>
      <c r="AF41" s="41"/>
      <c r="AG41" s="41"/>
      <c r="AH41" s="41"/>
      <c r="AI41" s="41"/>
      <c r="AJ41" s="41"/>
      <c r="AK41" s="41"/>
      <c r="AL41" s="41"/>
      <c r="AM41" s="41"/>
      <c r="AN41" s="41"/>
      <c r="AO41" s="41"/>
      <c r="AP41" s="46"/>
      <c r="AQ41" s="41"/>
      <c r="AR41" s="41"/>
      <c r="AS41" s="41"/>
      <c r="AT41" s="41"/>
      <c r="AU41" s="41"/>
      <c r="AV41" s="41"/>
      <c r="AW41" s="41"/>
      <c r="AX41" s="41"/>
      <c r="AY41" s="41"/>
      <c r="AZ41" s="41"/>
      <c r="BA41" s="5"/>
      <c r="BB41" s="5"/>
    </row>
  </sheetData>
  <mergeCells count="46">
    <mergeCell ref="AH31:AJ31"/>
    <mergeCell ref="AL31:AO31"/>
    <mergeCell ref="AH32:AJ32"/>
    <mergeCell ref="AL32:AO32"/>
    <mergeCell ref="AS32:AT32"/>
    <mergeCell ref="AU32:AZ32"/>
    <mergeCell ref="AH33:AJ33"/>
    <mergeCell ref="AL33:AO33"/>
    <mergeCell ref="AS33:AT34"/>
    <mergeCell ref="AU33:AX34"/>
    <mergeCell ref="AY33:AZ34"/>
    <mergeCell ref="AH34:AJ34"/>
    <mergeCell ref="AL34:AO34"/>
    <mergeCell ref="AX1:BB1"/>
    <mergeCell ref="AH7:BB7"/>
    <mergeCell ref="AH19:BB20"/>
    <mergeCell ref="AH21:BB22"/>
    <mergeCell ref="AH23:BB24"/>
    <mergeCell ref="AE26:AM27"/>
    <mergeCell ref="AL29:AO29"/>
    <mergeCell ref="AT29:AY29"/>
    <mergeCell ref="AH30:AJ30"/>
    <mergeCell ref="AL30:AO30"/>
    <mergeCell ref="R32:S32"/>
    <mergeCell ref="T32:Y32"/>
    <mergeCell ref="G33:I33"/>
    <mergeCell ref="K33:N33"/>
    <mergeCell ref="R33:S34"/>
    <mergeCell ref="T33:W34"/>
    <mergeCell ref="X33:Y34"/>
    <mergeCell ref="G34:I34"/>
    <mergeCell ref="K34:N34"/>
    <mergeCell ref="G32:I32"/>
    <mergeCell ref="K32:N32"/>
    <mergeCell ref="W1:AA1"/>
    <mergeCell ref="G7:AA7"/>
    <mergeCell ref="G19:AA20"/>
    <mergeCell ref="G21:AA22"/>
    <mergeCell ref="G23:AA24"/>
    <mergeCell ref="K30:N30"/>
    <mergeCell ref="D26:L27"/>
    <mergeCell ref="S29:X29"/>
    <mergeCell ref="G31:I31"/>
    <mergeCell ref="K31:N31"/>
    <mergeCell ref="K29:N29"/>
    <mergeCell ref="G30:I30"/>
  </mergeCells>
  <phoneticPr fontId="3"/>
  <pageMargins left="0.25" right="0.25" top="0.75" bottom="0.75" header="0.3" footer="0.3"/>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97" r:id="rId4" name="Check Box 61">
              <controlPr defaultSize="0" autoFill="0" autoLine="0" autoPict="0">
                <anchor moveWithCells="1">
                  <from>
                    <xdr:col>1</xdr:col>
                    <xdr:colOff>38100</xdr:colOff>
                    <xdr:row>36</xdr:row>
                    <xdr:rowOff>198120</xdr:rowOff>
                  </from>
                  <to>
                    <xdr:col>2</xdr:col>
                    <xdr:colOff>228600</xdr:colOff>
                    <xdr:row>38</xdr:row>
                    <xdr:rowOff>60960</xdr:rowOff>
                  </to>
                </anchor>
              </controlPr>
            </control>
          </mc:Choice>
        </mc:AlternateContent>
        <mc:AlternateContent xmlns:mc="http://schemas.openxmlformats.org/markup-compatibility/2006">
          <mc:Choice Requires="x14">
            <control shapeId="14398" r:id="rId5" name="Check Box 62">
              <controlPr defaultSize="0" autoFill="0" autoLine="0" autoPict="0">
                <anchor moveWithCells="1">
                  <from>
                    <xdr:col>1</xdr:col>
                    <xdr:colOff>45720</xdr:colOff>
                    <xdr:row>37</xdr:row>
                    <xdr:rowOff>182880</xdr:rowOff>
                  </from>
                  <to>
                    <xdr:col>2</xdr:col>
                    <xdr:colOff>228600</xdr:colOff>
                    <xdr:row>39</xdr:row>
                    <xdr:rowOff>38100</xdr:rowOff>
                  </to>
                </anchor>
              </controlPr>
            </control>
          </mc:Choice>
        </mc:AlternateContent>
        <mc:AlternateContent xmlns:mc="http://schemas.openxmlformats.org/markup-compatibility/2006">
          <mc:Choice Requires="x14">
            <control shapeId="14399" r:id="rId6" name="Check Box 63">
              <controlPr defaultSize="0" autoFill="0" autoLine="0" autoPict="0">
                <anchor moveWithCells="1">
                  <from>
                    <xdr:col>1</xdr:col>
                    <xdr:colOff>38100</xdr:colOff>
                    <xdr:row>38</xdr:row>
                    <xdr:rowOff>182880</xdr:rowOff>
                  </from>
                  <to>
                    <xdr:col>2</xdr:col>
                    <xdr:colOff>38100</xdr:colOff>
                    <xdr:row>40</xdr:row>
                    <xdr:rowOff>38100</xdr:rowOff>
                  </to>
                </anchor>
              </controlPr>
            </control>
          </mc:Choice>
        </mc:AlternateContent>
        <mc:AlternateContent xmlns:mc="http://schemas.openxmlformats.org/markup-compatibility/2006">
          <mc:Choice Requires="x14">
            <control shapeId="14400" r:id="rId7" name="Check Box 64">
              <controlPr defaultSize="0" autoFill="0" autoLine="0" autoPict="0">
                <anchor moveWithCells="1">
                  <from>
                    <xdr:col>1</xdr:col>
                    <xdr:colOff>38100</xdr:colOff>
                    <xdr:row>39</xdr:row>
                    <xdr:rowOff>198120</xdr:rowOff>
                  </from>
                  <to>
                    <xdr:col>2</xdr:col>
                    <xdr:colOff>15240</xdr:colOff>
                    <xdr:row>41</xdr:row>
                    <xdr:rowOff>53340</xdr:rowOff>
                  </to>
                </anchor>
              </controlPr>
            </control>
          </mc:Choice>
        </mc:AlternateContent>
        <mc:AlternateContent xmlns:mc="http://schemas.openxmlformats.org/markup-compatibility/2006">
          <mc:Choice Requires="x14">
            <control shapeId="14405" r:id="rId8" name="Check Box 69">
              <controlPr defaultSize="0" autoFill="0" autoLine="0" autoPict="0">
                <anchor moveWithCells="1">
                  <from>
                    <xdr:col>28</xdr:col>
                    <xdr:colOff>38100</xdr:colOff>
                    <xdr:row>36</xdr:row>
                    <xdr:rowOff>198120</xdr:rowOff>
                  </from>
                  <to>
                    <xdr:col>29</xdr:col>
                    <xdr:colOff>228600</xdr:colOff>
                    <xdr:row>38</xdr:row>
                    <xdr:rowOff>60960</xdr:rowOff>
                  </to>
                </anchor>
              </controlPr>
            </control>
          </mc:Choice>
        </mc:AlternateContent>
        <mc:AlternateContent xmlns:mc="http://schemas.openxmlformats.org/markup-compatibility/2006">
          <mc:Choice Requires="x14">
            <control shapeId="14406" r:id="rId9" name="Check Box 70">
              <controlPr defaultSize="0" autoFill="0" autoLine="0" autoPict="0">
                <anchor moveWithCells="1">
                  <from>
                    <xdr:col>28</xdr:col>
                    <xdr:colOff>45720</xdr:colOff>
                    <xdr:row>37</xdr:row>
                    <xdr:rowOff>182880</xdr:rowOff>
                  </from>
                  <to>
                    <xdr:col>29</xdr:col>
                    <xdr:colOff>228600</xdr:colOff>
                    <xdr:row>39</xdr:row>
                    <xdr:rowOff>38100</xdr:rowOff>
                  </to>
                </anchor>
              </controlPr>
            </control>
          </mc:Choice>
        </mc:AlternateContent>
        <mc:AlternateContent xmlns:mc="http://schemas.openxmlformats.org/markup-compatibility/2006">
          <mc:Choice Requires="x14">
            <control shapeId="14407" r:id="rId10" name="Check Box 71">
              <controlPr defaultSize="0" autoFill="0" autoLine="0" autoPict="0">
                <anchor moveWithCells="1">
                  <from>
                    <xdr:col>28</xdr:col>
                    <xdr:colOff>38100</xdr:colOff>
                    <xdr:row>38</xdr:row>
                    <xdr:rowOff>182880</xdr:rowOff>
                  </from>
                  <to>
                    <xdr:col>29</xdr:col>
                    <xdr:colOff>38100</xdr:colOff>
                    <xdr:row>40</xdr:row>
                    <xdr:rowOff>38100</xdr:rowOff>
                  </to>
                </anchor>
              </controlPr>
            </control>
          </mc:Choice>
        </mc:AlternateContent>
        <mc:AlternateContent xmlns:mc="http://schemas.openxmlformats.org/markup-compatibility/2006">
          <mc:Choice Requires="x14">
            <control shapeId="14408" r:id="rId11" name="Check Box 72">
              <controlPr defaultSize="0" autoFill="0" autoLine="0" autoPict="0">
                <anchor moveWithCells="1">
                  <from>
                    <xdr:col>28</xdr:col>
                    <xdr:colOff>38100</xdr:colOff>
                    <xdr:row>39</xdr:row>
                    <xdr:rowOff>198120</xdr:rowOff>
                  </from>
                  <to>
                    <xdr:col>29</xdr:col>
                    <xdr:colOff>15240</xdr:colOff>
                    <xdr:row>41</xdr:row>
                    <xdr:rowOff>53340</xdr:rowOff>
                  </to>
                </anchor>
              </controlPr>
            </control>
          </mc:Choice>
        </mc:AlternateContent>
        <mc:AlternateContent xmlns:mc="http://schemas.openxmlformats.org/markup-compatibility/2006">
          <mc:Choice Requires="x14">
            <control shapeId="14409" r:id="rId12" name="Check Box 73">
              <controlPr defaultSize="0" autoFill="0" autoLine="0" autoPict="0">
                <anchor moveWithCells="1">
                  <from>
                    <xdr:col>2</xdr:col>
                    <xdr:colOff>7620</xdr:colOff>
                    <xdr:row>2</xdr:row>
                    <xdr:rowOff>0</xdr:rowOff>
                  </from>
                  <to>
                    <xdr:col>2</xdr:col>
                    <xdr:colOff>266700</xdr:colOff>
                    <xdr:row>3</xdr:row>
                    <xdr:rowOff>7620</xdr:rowOff>
                  </to>
                </anchor>
              </controlPr>
            </control>
          </mc:Choice>
        </mc:AlternateContent>
        <mc:AlternateContent xmlns:mc="http://schemas.openxmlformats.org/markup-compatibility/2006">
          <mc:Choice Requires="x14">
            <control shapeId="14410" r:id="rId13" name="Check Box 74">
              <controlPr defaultSize="0" autoFill="0" autoLine="0" autoPict="0">
                <anchor moveWithCells="1">
                  <from>
                    <xdr:col>2</xdr:col>
                    <xdr:colOff>0</xdr:colOff>
                    <xdr:row>3</xdr:row>
                    <xdr:rowOff>0</xdr:rowOff>
                  </from>
                  <to>
                    <xdr:col>3</xdr:col>
                    <xdr:colOff>7620</xdr:colOff>
                    <xdr:row>4</xdr:row>
                    <xdr:rowOff>7620</xdr:rowOff>
                  </to>
                </anchor>
              </controlPr>
            </control>
          </mc:Choice>
        </mc:AlternateContent>
        <mc:AlternateContent xmlns:mc="http://schemas.openxmlformats.org/markup-compatibility/2006">
          <mc:Choice Requires="x14">
            <control shapeId="14411" r:id="rId14" name="Check Box 75">
              <controlPr defaultSize="0" autoFill="0" autoLine="0" autoPict="0">
                <anchor moveWithCells="1">
                  <from>
                    <xdr:col>1</xdr:col>
                    <xdr:colOff>266700</xdr:colOff>
                    <xdr:row>3</xdr:row>
                    <xdr:rowOff>228600</xdr:rowOff>
                  </from>
                  <to>
                    <xdr:col>2</xdr:col>
                    <xdr:colOff>266700</xdr:colOff>
                    <xdr:row>5</xdr:row>
                    <xdr:rowOff>0</xdr:rowOff>
                  </to>
                </anchor>
              </controlPr>
            </control>
          </mc:Choice>
        </mc:AlternateContent>
        <mc:AlternateContent xmlns:mc="http://schemas.openxmlformats.org/markup-compatibility/2006">
          <mc:Choice Requires="x14">
            <control shapeId="14412" r:id="rId15" name="Check Box 76">
              <controlPr defaultSize="0" autoFill="0" autoLine="0" autoPict="0">
                <anchor moveWithCells="1">
                  <from>
                    <xdr:col>1</xdr:col>
                    <xdr:colOff>266700</xdr:colOff>
                    <xdr:row>5</xdr:row>
                    <xdr:rowOff>7620</xdr:rowOff>
                  </from>
                  <to>
                    <xdr:col>2</xdr:col>
                    <xdr:colOff>266700</xdr:colOff>
                    <xdr:row>6</xdr:row>
                    <xdr:rowOff>15240</xdr:rowOff>
                  </to>
                </anchor>
              </controlPr>
            </control>
          </mc:Choice>
        </mc:AlternateContent>
        <mc:AlternateContent xmlns:mc="http://schemas.openxmlformats.org/markup-compatibility/2006">
          <mc:Choice Requires="x14">
            <control shapeId="14413" r:id="rId16" name="Check Box 77">
              <controlPr defaultSize="0" autoFill="0" autoLine="0" autoPict="0">
                <anchor moveWithCells="1">
                  <from>
                    <xdr:col>1</xdr:col>
                    <xdr:colOff>266700</xdr:colOff>
                    <xdr:row>8</xdr:row>
                    <xdr:rowOff>7620</xdr:rowOff>
                  </from>
                  <to>
                    <xdr:col>2</xdr:col>
                    <xdr:colOff>266700</xdr:colOff>
                    <xdr:row>9</xdr:row>
                    <xdr:rowOff>15240</xdr:rowOff>
                  </to>
                </anchor>
              </controlPr>
            </control>
          </mc:Choice>
        </mc:AlternateContent>
        <mc:AlternateContent xmlns:mc="http://schemas.openxmlformats.org/markup-compatibility/2006">
          <mc:Choice Requires="x14">
            <control shapeId="14414" r:id="rId17" name="Check Box 78">
              <controlPr defaultSize="0" autoFill="0" autoLine="0" autoPict="0">
                <anchor moveWithCells="1">
                  <from>
                    <xdr:col>2</xdr:col>
                    <xdr:colOff>7620</xdr:colOff>
                    <xdr:row>9</xdr:row>
                    <xdr:rowOff>0</xdr:rowOff>
                  </from>
                  <to>
                    <xdr:col>3</xdr:col>
                    <xdr:colOff>0</xdr:colOff>
                    <xdr:row>10</xdr:row>
                    <xdr:rowOff>7620</xdr:rowOff>
                  </to>
                </anchor>
              </controlPr>
            </control>
          </mc:Choice>
        </mc:AlternateContent>
        <mc:AlternateContent xmlns:mc="http://schemas.openxmlformats.org/markup-compatibility/2006">
          <mc:Choice Requires="x14">
            <control shapeId="14415" r:id="rId18" name="Check Box 79">
              <controlPr defaultSize="0" autoFill="0" autoLine="0" autoPict="0">
                <anchor moveWithCells="1">
                  <from>
                    <xdr:col>2</xdr:col>
                    <xdr:colOff>0</xdr:colOff>
                    <xdr:row>10</xdr:row>
                    <xdr:rowOff>0</xdr:rowOff>
                  </from>
                  <to>
                    <xdr:col>3</xdr:col>
                    <xdr:colOff>7620</xdr:colOff>
                    <xdr:row>11</xdr:row>
                    <xdr:rowOff>7620</xdr:rowOff>
                  </to>
                </anchor>
              </controlPr>
            </control>
          </mc:Choice>
        </mc:AlternateContent>
        <mc:AlternateContent xmlns:mc="http://schemas.openxmlformats.org/markup-compatibility/2006">
          <mc:Choice Requires="x14">
            <control shapeId="14416" r:id="rId19" name="Check Box 80">
              <controlPr defaultSize="0" autoFill="0" autoLine="0" autoPict="0">
                <anchor moveWithCells="1">
                  <from>
                    <xdr:col>2</xdr:col>
                    <xdr:colOff>0</xdr:colOff>
                    <xdr:row>11</xdr:row>
                    <xdr:rowOff>0</xdr:rowOff>
                  </from>
                  <to>
                    <xdr:col>3</xdr:col>
                    <xdr:colOff>0</xdr:colOff>
                    <xdr:row>12</xdr:row>
                    <xdr:rowOff>7620</xdr:rowOff>
                  </to>
                </anchor>
              </controlPr>
            </control>
          </mc:Choice>
        </mc:AlternateContent>
        <mc:AlternateContent xmlns:mc="http://schemas.openxmlformats.org/markup-compatibility/2006">
          <mc:Choice Requires="x14">
            <control shapeId="14417" r:id="rId20" name="Check Box 81">
              <controlPr defaultSize="0" autoFill="0" autoLine="0" autoPict="0">
                <anchor moveWithCells="1">
                  <from>
                    <xdr:col>1</xdr:col>
                    <xdr:colOff>266700</xdr:colOff>
                    <xdr:row>12</xdr:row>
                    <xdr:rowOff>0</xdr:rowOff>
                  </from>
                  <to>
                    <xdr:col>3</xdr:col>
                    <xdr:colOff>0</xdr:colOff>
                    <xdr:row>13</xdr:row>
                    <xdr:rowOff>7620</xdr:rowOff>
                  </to>
                </anchor>
              </controlPr>
            </control>
          </mc:Choice>
        </mc:AlternateContent>
        <mc:AlternateContent xmlns:mc="http://schemas.openxmlformats.org/markup-compatibility/2006">
          <mc:Choice Requires="x14">
            <control shapeId="14418" r:id="rId21" name="Check Box 82">
              <controlPr defaultSize="0" autoFill="0" autoLine="0" autoPict="0">
                <anchor moveWithCells="1">
                  <from>
                    <xdr:col>1</xdr:col>
                    <xdr:colOff>266700</xdr:colOff>
                    <xdr:row>13</xdr:row>
                    <xdr:rowOff>0</xdr:rowOff>
                  </from>
                  <to>
                    <xdr:col>3</xdr:col>
                    <xdr:colOff>0</xdr:colOff>
                    <xdr:row>14</xdr:row>
                    <xdr:rowOff>7620</xdr:rowOff>
                  </to>
                </anchor>
              </controlPr>
            </control>
          </mc:Choice>
        </mc:AlternateContent>
        <mc:AlternateContent xmlns:mc="http://schemas.openxmlformats.org/markup-compatibility/2006">
          <mc:Choice Requires="x14">
            <control shapeId="14419" r:id="rId22" name="Check Box 83">
              <controlPr defaultSize="0" autoFill="0" autoLine="0" autoPict="0">
                <anchor moveWithCells="1">
                  <from>
                    <xdr:col>2</xdr:col>
                    <xdr:colOff>0</xdr:colOff>
                    <xdr:row>14</xdr:row>
                    <xdr:rowOff>0</xdr:rowOff>
                  </from>
                  <to>
                    <xdr:col>3</xdr:col>
                    <xdr:colOff>7620</xdr:colOff>
                    <xdr:row>15</xdr:row>
                    <xdr:rowOff>7620</xdr:rowOff>
                  </to>
                </anchor>
              </controlPr>
            </control>
          </mc:Choice>
        </mc:AlternateContent>
        <mc:AlternateContent xmlns:mc="http://schemas.openxmlformats.org/markup-compatibility/2006">
          <mc:Choice Requires="x14">
            <control shapeId="14420" r:id="rId23" name="Check Box 84">
              <controlPr defaultSize="0" autoFill="0" autoLine="0" autoPict="0">
                <anchor moveWithCells="1">
                  <from>
                    <xdr:col>2</xdr:col>
                    <xdr:colOff>7620</xdr:colOff>
                    <xdr:row>15</xdr:row>
                    <xdr:rowOff>7620</xdr:rowOff>
                  </from>
                  <to>
                    <xdr:col>2</xdr:col>
                    <xdr:colOff>266700</xdr:colOff>
                    <xdr:row>16</xdr:row>
                    <xdr:rowOff>15240</xdr:rowOff>
                  </to>
                </anchor>
              </controlPr>
            </control>
          </mc:Choice>
        </mc:AlternateContent>
        <mc:AlternateContent xmlns:mc="http://schemas.openxmlformats.org/markup-compatibility/2006">
          <mc:Choice Requires="x14">
            <control shapeId="14422" r:id="rId24" name="Check Box 86">
              <controlPr defaultSize="0" autoFill="0" autoLine="0" autoPict="0">
                <anchor moveWithCells="1">
                  <from>
                    <xdr:col>1</xdr:col>
                    <xdr:colOff>266700</xdr:colOff>
                    <xdr:row>16</xdr:row>
                    <xdr:rowOff>0</xdr:rowOff>
                  </from>
                  <to>
                    <xdr:col>3</xdr:col>
                    <xdr:colOff>0</xdr:colOff>
                    <xdr:row>17</xdr:row>
                    <xdr:rowOff>7620</xdr:rowOff>
                  </to>
                </anchor>
              </controlPr>
            </control>
          </mc:Choice>
        </mc:AlternateContent>
        <mc:AlternateContent xmlns:mc="http://schemas.openxmlformats.org/markup-compatibility/2006">
          <mc:Choice Requires="x14">
            <control shapeId="14423" r:id="rId25" name="Check Box 87">
              <controlPr defaultSize="0" autoFill="0" autoLine="0" autoPict="0">
                <anchor moveWithCells="1">
                  <from>
                    <xdr:col>1</xdr:col>
                    <xdr:colOff>266700</xdr:colOff>
                    <xdr:row>18</xdr:row>
                    <xdr:rowOff>7620</xdr:rowOff>
                  </from>
                  <to>
                    <xdr:col>2</xdr:col>
                    <xdr:colOff>266700</xdr:colOff>
                    <xdr:row>19</xdr:row>
                    <xdr:rowOff>15240</xdr:rowOff>
                  </to>
                </anchor>
              </controlPr>
            </control>
          </mc:Choice>
        </mc:AlternateContent>
        <mc:AlternateContent xmlns:mc="http://schemas.openxmlformats.org/markup-compatibility/2006">
          <mc:Choice Requires="x14">
            <control shapeId="14424" r:id="rId26" name="Check Box 88">
              <controlPr defaultSize="0" autoFill="0" autoLine="0" autoPict="0">
                <anchor moveWithCells="1">
                  <from>
                    <xdr:col>2</xdr:col>
                    <xdr:colOff>0</xdr:colOff>
                    <xdr:row>20</xdr:row>
                    <xdr:rowOff>7620</xdr:rowOff>
                  </from>
                  <to>
                    <xdr:col>3</xdr:col>
                    <xdr:colOff>0</xdr:colOff>
                    <xdr:row>21</xdr:row>
                    <xdr:rowOff>15240</xdr:rowOff>
                  </to>
                </anchor>
              </controlPr>
            </control>
          </mc:Choice>
        </mc:AlternateContent>
        <mc:AlternateContent xmlns:mc="http://schemas.openxmlformats.org/markup-compatibility/2006">
          <mc:Choice Requires="x14">
            <control shapeId="14425" r:id="rId27" name="Check Box 89">
              <controlPr defaultSize="0" autoFill="0" autoLine="0" autoPict="0">
                <anchor moveWithCells="1">
                  <from>
                    <xdr:col>1</xdr:col>
                    <xdr:colOff>266700</xdr:colOff>
                    <xdr:row>22</xdr:row>
                    <xdr:rowOff>7620</xdr:rowOff>
                  </from>
                  <to>
                    <xdr:col>3</xdr:col>
                    <xdr:colOff>7620</xdr:colOff>
                    <xdr:row>23</xdr:row>
                    <xdr:rowOff>15240</xdr:rowOff>
                  </to>
                </anchor>
              </controlPr>
            </control>
          </mc:Choice>
        </mc:AlternateContent>
        <mc:AlternateContent xmlns:mc="http://schemas.openxmlformats.org/markup-compatibility/2006">
          <mc:Choice Requires="x14">
            <control shapeId="14426" r:id="rId28" name="Check Box 90">
              <controlPr defaultSize="0" autoFill="0" autoLine="0" autoPict="0">
                <anchor moveWithCells="1">
                  <from>
                    <xdr:col>29</xdr:col>
                    <xdr:colOff>7620</xdr:colOff>
                    <xdr:row>2</xdr:row>
                    <xdr:rowOff>7620</xdr:rowOff>
                  </from>
                  <to>
                    <xdr:col>30</xdr:col>
                    <xdr:colOff>0</xdr:colOff>
                    <xdr:row>3</xdr:row>
                    <xdr:rowOff>15240</xdr:rowOff>
                  </to>
                </anchor>
              </controlPr>
            </control>
          </mc:Choice>
        </mc:AlternateContent>
        <mc:AlternateContent xmlns:mc="http://schemas.openxmlformats.org/markup-compatibility/2006">
          <mc:Choice Requires="x14">
            <control shapeId="14427" r:id="rId29" name="Check Box 91">
              <controlPr defaultSize="0" autoFill="0" autoLine="0" autoPict="0">
                <anchor moveWithCells="1">
                  <from>
                    <xdr:col>29</xdr:col>
                    <xdr:colOff>7620</xdr:colOff>
                    <xdr:row>3</xdr:row>
                    <xdr:rowOff>0</xdr:rowOff>
                  </from>
                  <to>
                    <xdr:col>29</xdr:col>
                    <xdr:colOff>266700</xdr:colOff>
                    <xdr:row>4</xdr:row>
                    <xdr:rowOff>7620</xdr:rowOff>
                  </to>
                </anchor>
              </controlPr>
            </control>
          </mc:Choice>
        </mc:AlternateContent>
        <mc:AlternateContent xmlns:mc="http://schemas.openxmlformats.org/markup-compatibility/2006">
          <mc:Choice Requires="x14">
            <control shapeId="14428" r:id="rId30" name="Check Box 92">
              <controlPr defaultSize="0" autoFill="0" autoLine="0" autoPict="0">
                <anchor moveWithCells="1">
                  <from>
                    <xdr:col>29</xdr:col>
                    <xdr:colOff>7620</xdr:colOff>
                    <xdr:row>4</xdr:row>
                    <xdr:rowOff>7620</xdr:rowOff>
                  </from>
                  <to>
                    <xdr:col>30</xdr:col>
                    <xdr:colOff>0</xdr:colOff>
                    <xdr:row>5</xdr:row>
                    <xdr:rowOff>15240</xdr:rowOff>
                  </to>
                </anchor>
              </controlPr>
            </control>
          </mc:Choice>
        </mc:AlternateContent>
        <mc:AlternateContent xmlns:mc="http://schemas.openxmlformats.org/markup-compatibility/2006">
          <mc:Choice Requires="x14">
            <control shapeId="14429" r:id="rId31" name="Check Box 93">
              <controlPr defaultSize="0" autoFill="0" autoLine="0" autoPict="0">
                <anchor moveWithCells="1">
                  <from>
                    <xdr:col>28</xdr:col>
                    <xdr:colOff>266700</xdr:colOff>
                    <xdr:row>5</xdr:row>
                    <xdr:rowOff>7620</xdr:rowOff>
                  </from>
                  <to>
                    <xdr:col>30</xdr:col>
                    <xdr:colOff>7620</xdr:colOff>
                    <xdr:row>6</xdr:row>
                    <xdr:rowOff>15240</xdr:rowOff>
                  </to>
                </anchor>
              </controlPr>
            </control>
          </mc:Choice>
        </mc:AlternateContent>
        <mc:AlternateContent xmlns:mc="http://schemas.openxmlformats.org/markup-compatibility/2006">
          <mc:Choice Requires="x14">
            <control shapeId="14430" r:id="rId32" name="Check Box 94">
              <controlPr defaultSize="0" autoFill="0" autoLine="0" autoPict="0">
                <anchor moveWithCells="1">
                  <from>
                    <xdr:col>29</xdr:col>
                    <xdr:colOff>0</xdr:colOff>
                    <xdr:row>8</xdr:row>
                    <xdr:rowOff>0</xdr:rowOff>
                  </from>
                  <to>
                    <xdr:col>30</xdr:col>
                    <xdr:colOff>0</xdr:colOff>
                    <xdr:row>9</xdr:row>
                    <xdr:rowOff>7620</xdr:rowOff>
                  </to>
                </anchor>
              </controlPr>
            </control>
          </mc:Choice>
        </mc:AlternateContent>
        <mc:AlternateContent xmlns:mc="http://schemas.openxmlformats.org/markup-compatibility/2006">
          <mc:Choice Requires="x14">
            <control shapeId="14431" r:id="rId33" name="Check Box 95">
              <controlPr defaultSize="0" autoFill="0" autoLine="0" autoPict="0">
                <anchor moveWithCells="1">
                  <from>
                    <xdr:col>29</xdr:col>
                    <xdr:colOff>0</xdr:colOff>
                    <xdr:row>9</xdr:row>
                    <xdr:rowOff>0</xdr:rowOff>
                  </from>
                  <to>
                    <xdr:col>30</xdr:col>
                    <xdr:colOff>0</xdr:colOff>
                    <xdr:row>10</xdr:row>
                    <xdr:rowOff>7620</xdr:rowOff>
                  </to>
                </anchor>
              </controlPr>
            </control>
          </mc:Choice>
        </mc:AlternateContent>
        <mc:AlternateContent xmlns:mc="http://schemas.openxmlformats.org/markup-compatibility/2006">
          <mc:Choice Requires="x14">
            <control shapeId="14432" r:id="rId34" name="Check Box 96">
              <controlPr defaultSize="0" autoFill="0" autoLine="0" autoPict="0">
                <anchor moveWithCells="1">
                  <from>
                    <xdr:col>29</xdr:col>
                    <xdr:colOff>7620</xdr:colOff>
                    <xdr:row>10</xdr:row>
                    <xdr:rowOff>0</xdr:rowOff>
                  </from>
                  <to>
                    <xdr:col>30</xdr:col>
                    <xdr:colOff>0</xdr:colOff>
                    <xdr:row>11</xdr:row>
                    <xdr:rowOff>7620</xdr:rowOff>
                  </to>
                </anchor>
              </controlPr>
            </control>
          </mc:Choice>
        </mc:AlternateContent>
        <mc:AlternateContent xmlns:mc="http://schemas.openxmlformats.org/markup-compatibility/2006">
          <mc:Choice Requires="x14">
            <control shapeId="14433" r:id="rId35" name="Check Box 97">
              <controlPr defaultSize="0" autoFill="0" autoLine="0" autoPict="0">
                <anchor moveWithCells="1">
                  <from>
                    <xdr:col>29</xdr:col>
                    <xdr:colOff>0</xdr:colOff>
                    <xdr:row>11</xdr:row>
                    <xdr:rowOff>0</xdr:rowOff>
                  </from>
                  <to>
                    <xdr:col>30</xdr:col>
                    <xdr:colOff>7620</xdr:colOff>
                    <xdr:row>12</xdr:row>
                    <xdr:rowOff>7620</xdr:rowOff>
                  </to>
                </anchor>
              </controlPr>
            </control>
          </mc:Choice>
        </mc:AlternateContent>
        <mc:AlternateContent xmlns:mc="http://schemas.openxmlformats.org/markup-compatibility/2006">
          <mc:Choice Requires="x14">
            <control shapeId="14434" r:id="rId36" name="Check Box 98">
              <controlPr defaultSize="0" autoFill="0" autoLine="0" autoPict="0">
                <anchor moveWithCells="1">
                  <from>
                    <xdr:col>29</xdr:col>
                    <xdr:colOff>0</xdr:colOff>
                    <xdr:row>12</xdr:row>
                    <xdr:rowOff>7620</xdr:rowOff>
                  </from>
                  <to>
                    <xdr:col>30</xdr:col>
                    <xdr:colOff>0</xdr:colOff>
                    <xdr:row>13</xdr:row>
                    <xdr:rowOff>15240</xdr:rowOff>
                  </to>
                </anchor>
              </controlPr>
            </control>
          </mc:Choice>
        </mc:AlternateContent>
        <mc:AlternateContent xmlns:mc="http://schemas.openxmlformats.org/markup-compatibility/2006">
          <mc:Choice Requires="x14">
            <control shapeId="14435" r:id="rId37" name="Check Box 99">
              <controlPr defaultSize="0" autoFill="0" autoLine="0" autoPict="0">
                <anchor moveWithCells="1">
                  <from>
                    <xdr:col>29</xdr:col>
                    <xdr:colOff>7620</xdr:colOff>
                    <xdr:row>13</xdr:row>
                    <xdr:rowOff>7620</xdr:rowOff>
                  </from>
                  <to>
                    <xdr:col>30</xdr:col>
                    <xdr:colOff>30480</xdr:colOff>
                    <xdr:row>14</xdr:row>
                    <xdr:rowOff>15240</xdr:rowOff>
                  </to>
                </anchor>
              </controlPr>
            </control>
          </mc:Choice>
        </mc:AlternateContent>
        <mc:AlternateContent xmlns:mc="http://schemas.openxmlformats.org/markup-compatibility/2006">
          <mc:Choice Requires="x14">
            <control shapeId="14436" r:id="rId38" name="Check Box 100">
              <controlPr defaultSize="0" autoFill="0" autoLine="0" autoPict="0">
                <anchor moveWithCells="1">
                  <from>
                    <xdr:col>29</xdr:col>
                    <xdr:colOff>0</xdr:colOff>
                    <xdr:row>14</xdr:row>
                    <xdr:rowOff>7620</xdr:rowOff>
                  </from>
                  <to>
                    <xdr:col>30</xdr:col>
                    <xdr:colOff>0</xdr:colOff>
                    <xdr:row>15</xdr:row>
                    <xdr:rowOff>15240</xdr:rowOff>
                  </to>
                </anchor>
              </controlPr>
            </control>
          </mc:Choice>
        </mc:AlternateContent>
        <mc:AlternateContent xmlns:mc="http://schemas.openxmlformats.org/markup-compatibility/2006">
          <mc:Choice Requires="x14">
            <control shapeId="14437" r:id="rId39" name="Check Box 101">
              <controlPr defaultSize="0" autoFill="0" autoLine="0" autoPict="0">
                <anchor moveWithCells="1">
                  <from>
                    <xdr:col>29</xdr:col>
                    <xdr:colOff>0</xdr:colOff>
                    <xdr:row>15</xdr:row>
                    <xdr:rowOff>7620</xdr:rowOff>
                  </from>
                  <to>
                    <xdr:col>30</xdr:col>
                    <xdr:colOff>0</xdr:colOff>
                    <xdr:row>16</xdr:row>
                    <xdr:rowOff>15240</xdr:rowOff>
                  </to>
                </anchor>
              </controlPr>
            </control>
          </mc:Choice>
        </mc:AlternateContent>
        <mc:AlternateContent xmlns:mc="http://schemas.openxmlformats.org/markup-compatibility/2006">
          <mc:Choice Requires="x14">
            <control shapeId="14438" r:id="rId40" name="Check Box 102">
              <controlPr defaultSize="0" autoFill="0" autoLine="0" autoPict="0">
                <anchor moveWithCells="1">
                  <from>
                    <xdr:col>28</xdr:col>
                    <xdr:colOff>266700</xdr:colOff>
                    <xdr:row>16</xdr:row>
                    <xdr:rowOff>0</xdr:rowOff>
                  </from>
                  <to>
                    <xdr:col>30</xdr:col>
                    <xdr:colOff>0</xdr:colOff>
                    <xdr:row>17</xdr:row>
                    <xdr:rowOff>7620</xdr:rowOff>
                  </to>
                </anchor>
              </controlPr>
            </control>
          </mc:Choice>
        </mc:AlternateContent>
        <mc:AlternateContent xmlns:mc="http://schemas.openxmlformats.org/markup-compatibility/2006">
          <mc:Choice Requires="x14">
            <control shapeId="14439" r:id="rId41" name="Check Box 103">
              <controlPr defaultSize="0" autoFill="0" autoLine="0" autoPict="0">
                <anchor moveWithCells="1">
                  <from>
                    <xdr:col>29</xdr:col>
                    <xdr:colOff>15240</xdr:colOff>
                    <xdr:row>18</xdr:row>
                    <xdr:rowOff>0</xdr:rowOff>
                  </from>
                  <to>
                    <xdr:col>30</xdr:col>
                    <xdr:colOff>7620</xdr:colOff>
                    <xdr:row>19</xdr:row>
                    <xdr:rowOff>7620</xdr:rowOff>
                  </to>
                </anchor>
              </controlPr>
            </control>
          </mc:Choice>
        </mc:AlternateContent>
        <mc:AlternateContent xmlns:mc="http://schemas.openxmlformats.org/markup-compatibility/2006">
          <mc:Choice Requires="x14">
            <control shapeId="14440" r:id="rId42" name="Check Box 104">
              <controlPr defaultSize="0" autoFill="0" autoLine="0" autoPict="0">
                <anchor moveWithCells="1">
                  <from>
                    <xdr:col>28</xdr:col>
                    <xdr:colOff>266700</xdr:colOff>
                    <xdr:row>20</xdr:row>
                    <xdr:rowOff>0</xdr:rowOff>
                  </from>
                  <to>
                    <xdr:col>30</xdr:col>
                    <xdr:colOff>0</xdr:colOff>
                    <xdr:row>21</xdr:row>
                    <xdr:rowOff>7620</xdr:rowOff>
                  </to>
                </anchor>
              </controlPr>
            </control>
          </mc:Choice>
        </mc:AlternateContent>
        <mc:AlternateContent xmlns:mc="http://schemas.openxmlformats.org/markup-compatibility/2006">
          <mc:Choice Requires="x14">
            <control shapeId="14441" r:id="rId43" name="Check Box 105">
              <controlPr defaultSize="0" autoFill="0" autoLine="0" autoPict="0">
                <anchor moveWithCells="1">
                  <from>
                    <xdr:col>29</xdr:col>
                    <xdr:colOff>0</xdr:colOff>
                    <xdr:row>22</xdr:row>
                    <xdr:rowOff>0</xdr:rowOff>
                  </from>
                  <to>
                    <xdr:col>30</xdr:col>
                    <xdr:colOff>0</xdr:colOff>
                    <xdr:row>23</xdr:row>
                    <xdr:rowOff>7620</xdr:rowOff>
                  </to>
                </anchor>
              </controlPr>
            </control>
          </mc:Choice>
        </mc:AlternateContent>
        <mc:AlternateContent xmlns:mc="http://schemas.openxmlformats.org/markup-compatibility/2006">
          <mc:Choice Requires="x14">
            <control shapeId="14442" r:id="rId44" name="Check Box 106">
              <controlPr defaultSize="0" autoFill="0" autoLine="0" autoPict="0">
                <anchor moveWithCells="1">
                  <from>
                    <xdr:col>28</xdr:col>
                    <xdr:colOff>266700</xdr:colOff>
                    <xdr:row>16</xdr:row>
                    <xdr:rowOff>0</xdr:rowOff>
                  </from>
                  <to>
                    <xdr:col>30</xdr:col>
                    <xdr:colOff>0</xdr:colOff>
                    <xdr:row>17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様式第１号（事業計画(報告)書）</vt:lpstr>
      <vt:lpstr>交通安全</vt:lpstr>
      <vt:lpstr>防災・防犯</vt:lpstr>
      <vt:lpstr>交流</vt:lpstr>
      <vt:lpstr>バス</vt:lpstr>
      <vt:lpstr>健康</vt:lpstr>
      <vt:lpstr>ごみの減量化・再資源化</vt:lpstr>
      <vt:lpstr>環境保全</vt:lpstr>
      <vt:lpstr>脱炭素</vt:lpstr>
      <vt:lpstr>先駆け</vt:lpstr>
      <vt:lpstr>ごみの減量化・再資源化!Print_Area</vt:lpstr>
      <vt:lpstr>バス!Print_Area</vt:lpstr>
      <vt:lpstr>環境保全!Print_Area</vt:lpstr>
      <vt:lpstr>健康!Print_Area</vt:lpstr>
      <vt:lpstr>交通安全!Print_Area</vt:lpstr>
      <vt:lpstr>交流!Print_Area</vt:lpstr>
      <vt:lpstr>先駆け!Print_Area</vt:lpstr>
      <vt:lpstr>脱炭素!Print_Area</vt:lpstr>
      <vt:lpstr>防災・防犯!Print_Area</vt:lpstr>
      <vt:lpstr>'様式第１号（事業計画(報告)書）'!Print_Area</vt:lpstr>
    </vt:vector>
  </TitlesOfParts>
  <Company>守山市役所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猪田　しおり</dc:creator>
  <cp:lastModifiedBy>Administrator</cp:lastModifiedBy>
  <cp:lastPrinted>2025-04-17T04:31:51Z</cp:lastPrinted>
  <dcterms:created xsi:type="dcterms:W3CDTF">2022-11-08T04:21:57Z</dcterms:created>
  <dcterms:modified xsi:type="dcterms:W3CDTF">2025-04-25T01:24:33Z</dcterms:modified>
</cp:coreProperties>
</file>