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4分析\"/>
    </mc:Choice>
  </mc:AlternateContent>
  <workbookProtection workbookAlgorithmName="SHA-512" workbookHashValue="3i5+4NghjXtrnNlPLVJbV5g4fq/DyRtKtsILaVXf8xKw20NLCsrbf2nbjJDzfdUAZ2IZhJUr6etSkO7XPOXRVw==" workbookSaltValue="XlDX2vZY/SjUVfVy0r/aIg==" workbookSpinCount="100000" lockStructure="1"/>
  <bookViews>
    <workbookView xWindow="0" yWindow="0" windowWidth="20490" windowHeight="7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<sst xmlns="http://schemas.openxmlformats.org/spreadsheetml/2006/main" count="236" uniqueCount="117">
  <si>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</si>
  <si>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</si>
  <si>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</si>
  <si>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</si>
  <si>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</si>
  <si>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</si>
  <si>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</si>
  <si>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</si>
  <si>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</si>
  <si>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</si>
  <si>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</si>
  <si>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</si>
  <si>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</si>
  <si>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</si>
  <si>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</si>
  <si>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</si>
  <si>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</si>
  <si>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</si>
  <si>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</si>
  <si>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</si>
  <si>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</si>
  <si>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</si>
  <si>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</si>
  <si>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</si>
  <si>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</si>
  <si>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</si>
  <si>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</si>
  <si>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</si>
  <si>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</si>
  <si>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</si>
  <si>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</si>
  <si>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</si>
  <si>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</si>
  <si>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</si>
  <si>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</si>
  <si>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</si>
  <si>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</si>
  <si>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</si>
  <si>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</si>
  <si>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</si>
  <si>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</si>
  <si>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</si>
  <si>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</si>
  <si>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</si>
  <si>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</si>
  <si>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</si>
  <si>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</si>
  <si>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</si>
  <si>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</si>
  <si>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</si>
  <si>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</si>
  <si>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</si>
  <si>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</si>
  <si>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</si>
  <si>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</si>
  <si>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</si>
  <si>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</si>
  <si>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</si>
  <si>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</si>
  <si>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</si>
  <si>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</si>
  <si>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</si>
  <si>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</si>
  <si>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</si>
  <si>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</si>
  <si>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</si>
  <si>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</si>
  <si>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</si>
  <si>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</si>
  <si>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</si>
  <si>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</si>
  <si>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</si>
  <si>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</si>
  <si>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</si>
  <si>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</si>
  <si>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</si>
  <si>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</si>
  <si>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</si>
  <si>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</si>
  <si>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</si>
  <si>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</si>
  <si>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</si>
  <si>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</si>
  <si>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</si>
  <si>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</si>
  <si>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</si>
  <si>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</si>
  <si>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</si>
  <si>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</si>
  <si>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</si>
  <si>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</si>
  <si>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</si>
  <si>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</si>
  <si>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</si>
  <si>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</si>
  <si>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</si>
  <si>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</si>
  <si>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</si>
  <si>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</si>
  <si>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</si>
  <si>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</si>
  <si>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</si>
  <si>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</si>
  <si>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</si>
  <si>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</si>
  <si>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</si>
  <si>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</si>
  <si>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</si>
  <si>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</si>
  <si>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</si>
  <si>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</si>
  <si>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</si>
  <si>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</si>
  <si>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</si>
  <si>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①経常収支比率は、100％以上ではあるものの類似団体と比較すると低い水準であり、継続して費用削減等の経営努力を行い、健全経営の維持・向上を促進する。
③流動比率は、類似団体と比較すると高い水準となっている。
④企業債残高対事業規模比率は、平成29年４月より下水道使用料を平均9.1％引き上げたことにより使用料収入が増加していること等により比率は令和３年度まで改善しているが、令和３年度末に農業集落排水事業を廃止し、残債の一部を当該下水道事業会計が承継したことにより、企業債残高が増加し、比率についても増加した。
⑤経費回収率は、97.15％となり、類似団体平均を上回っているものの、使用料で回収すべき経費をバランスよく賄えていない状況にある。引き続き、安定的な使用料の確保と維持管理費の増大を抑制する取り組みを継続する。
⑥汚水処理原価は、類似団体と比較すると低い水準となっているが、引き続き、維持管理費の増大を抑制する取り組みを継続する。
⑧水洗化率は微増傾向が続いており、公共用水域の水質の維持改善や使用料の確保の観点から、水洗化率向上への取り組みを継続する。</t>
    <rPh sb="165" eb="166">
      <t>トウ</t>
    </rPh>
    <rPh sb="172" eb="174">
      <t>レイワ</t>
    </rPh>
    <rPh sb="175" eb="177">
      <t>ネンド</t>
    </rPh>
    <rPh sb="187" eb="189">
      <t>レイワ</t>
    </rPh>
    <rPh sb="190" eb="192">
      <t>ネンド</t>
    </rPh>
    <rPh sb="192" eb="193">
      <t>マツ</t>
    </rPh>
    <rPh sb="194" eb="202">
      <t>ノウギョウシュウラクハイスイジギョウ</t>
    </rPh>
    <rPh sb="203" eb="205">
      <t>ハイシ</t>
    </rPh>
    <rPh sb="207" eb="209">
      <t>ザンサイ</t>
    </rPh>
    <rPh sb="210" eb="212">
      <t>イチブ</t>
    </rPh>
    <rPh sb="213" eb="215">
      <t>トウガイ</t>
    </rPh>
    <rPh sb="215" eb="218">
      <t>ゲスイドウ</t>
    </rPh>
    <rPh sb="218" eb="220">
      <t>ジギョウ</t>
    </rPh>
    <rPh sb="220" eb="222">
      <t>カイケイ</t>
    </rPh>
    <rPh sb="223" eb="225">
      <t>ショウケイ</t>
    </rPh>
    <rPh sb="233" eb="236">
      <t>キギョウサイ</t>
    </rPh>
    <rPh sb="236" eb="238">
      <t>ザンダカ</t>
    </rPh>
    <rPh sb="239" eb="241">
      <t>ゾウカ</t>
    </rPh>
    <rPh sb="243" eb="245">
      <t>ヒリツ</t>
    </rPh>
    <rPh sb="250" eb="252">
      <t>ゾウカ</t>
    </rPh>
    <rPh sb="274" eb="276">
      <t>ルイジ</t>
    </rPh>
    <rPh sb="276" eb="278">
      <t>ダンタイ</t>
    </rPh>
    <rPh sb="278" eb="280">
      <t>ヘイキン</t>
    </rPh>
    <rPh sb="281" eb="283">
      <t>ウワマワ</t>
    </rPh>
    <phoneticPr fontId="4"/>
  </si>
  <si>
    <t>①有形固定資産減価償却率は類似団体より低い水準ではあるものの、徐々に増加している。下水道施設の更新はスクラップ＆ビルド方式ではなく、長寿命化による耐用年数の延長方式であるため、今後も比率の増加は見込まれるものの、ストックマネジメント計画に基づく事業等の実施により、施設寿命を延長させる取り組みを推進する。
②③管渠老朽化率および管渠改善率は、管渠の耐用年数を超過したものはないため、0％となっている。今後、耐用年数超えの管渠の増加が見込まれるため、ストックマネジメント計画に基づく事業等の実施により適切な管渠の改築更新を実施する予定である。</t>
    <phoneticPr fontId="4"/>
  </si>
  <si>
    <t>本市では平成29年度に下水道使用料を引き上げたことや企業債残高の減少により、各種の経営指標は改善傾向であるものの、中長期的には有収水量が伸び悩むと予測される。
　このため令和３年度に策定した令和４年度～令和13年度を期間とする第９期経営計画（経営戦略）において、この計画期間は今後本格的に訪れる下水道使用料収入減収時代を見据えた対策を講じる期間と位置づけている。
　計画方針に基づき必要不可欠な事業を先送りせず、健全経営の維持・向上を促進する中においても、使用者目線に立った適切な事業管理を実施し、効率的な経営・運営を図り、安定かつ堅実な下水道事業の運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</si>
</sst>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E2-41BB-AE59-C5D492F3BB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E0E2-41BB-AE59-C5D492F3BB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CC-4040-B0B6-8584B30B63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94CC-4040-B0B6-8584B30B63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88.32</c:v>
                </c:pt>
                <c:pt idx="1">
                  <c:v>88.79</c:v>
                </c:pt>
                <c:pt idx="2">
                  <c:v>90.3</c:v>
                </c:pt>
                <c:pt idx="3">
                  <c:v>91.64</c:v>
                </c:pt>
                <c:pt idx="4">
                  <c:v>92.63</c:v>
                </c:pt>
              </c:numCache>
            </c:numRef>
          </c:val>
          <c:extLst>
            <c:ext xmlns:c16="http://schemas.microsoft.com/office/drawing/2014/chart" uri="{C3380CC4-5D6E-409C-BE32-E72D297353CC}">
              <c16:uniqueId val="{00000000-C317-42FA-B029-DBDF8026D8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C317-42FA-B029-DBDF8026D8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c:v>
                </c:pt>
                <c:pt idx="1">
                  <c:v>100.07</c:v>
                </c:pt>
                <c:pt idx="2">
                  <c:v>100.91</c:v>
                </c:pt>
                <c:pt idx="3">
                  <c:v>103.81</c:v>
                </c:pt>
                <c:pt idx="4">
                  <c:v>103.35</c:v>
                </c:pt>
              </c:numCache>
            </c:numRef>
          </c:val>
          <c:extLst>
            <c:ext xmlns:c16="http://schemas.microsoft.com/office/drawing/2014/chart" uri="{C3380CC4-5D6E-409C-BE32-E72D297353CC}">
              <c16:uniqueId val="{00000000-FB5F-438E-B974-81EE682930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FB5F-438E-B974-81EE682930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9.16</c:v>
                </c:pt>
                <c:pt idx="1">
                  <c:v>11.98</c:v>
                </c:pt>
                <c:pt idx="2">
                  <c:v>14.65</c:v>
                </c:pt>
                <c:pt idx="3">
                  <c:v>17.37</c:v>
                </c:pt>
                <c:pt idx="4">
                  <c:v>19.760000000000002</c:v>
                </c:pt>
              </c:numCache>
            </c:numRef>
          </c:val>
          <c:extLst>
            <c:ext xmlns:c16="http://schemas.microsoft.com/office/drawing/2014/chart" uri="{C3380CC4-5D6E-409C-BE32-E72D297353CC}">
              <c16:uniqueId val="{00000000-E597-48F9-8941-2B06CC17A6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E597-48F9-8941-2B06CC17A6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1C-49A6-86C1-C20BE46F84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261C-49A6-86C1-C20BE46F84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0D-4FDA-8FE8-1F84B8ABCA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E30D-4FDA-8FE8-1F84B8ABCA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55.17</c:v>
                </c:pt>
                <c:pt idx="1">
                  <c:v>33.049999999999997</c:v>
                </c:pt>
                <c:pt idx="2">
                  <c:v>38.79</c:v>
                </c:pt>
                <c:pt idx="3">
                  <c:v>56.78</c:v>
                </c:pt>
                <c:pt idx="4">
                  <c:v>55.12</c:v>
                </c:pt>
              </c:numCache>
            </c:numRef>
          </c:val>
          <c:extLst>
            <c:ext xmlns:c16="http://schemas.microsoft.com/office/drawing/2014/chart" uri="{C3380CC4-5D6E-409C-BE32-E72D297353CC}">
              <c16:uniqueId val="{00000000-1350-4C4B-BB43-F269E2F969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1350-4C4B-BB43-F269E2F969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592.41</c:v>
                </c:pt>
                <c:pt idx="1">
                  <c:v>611.73</c:v>
                </c:pt>
                <c:pt idx="2">
                  <c:v>576.44000000000005</c:v>
                </c:pt>
                <c:pt idx="3">
                  <c:v>531.52</c:v>
                </c:pt>
                <c:pt idx="4">
                  <c:v>764.17</c:v>
                </c:pt>
              </c:numCache>
            </c:numRef>
          </c:val>
          <c:extLst>
            <c:ext xmlns:c16="http://schemas.microsoft.com/office/drawing/2014/chart" uri="{C3380CC4-5D6E-409C-BE32-E72D297353CC}">
              <c16:uniqueId val="{00000000-3D80-477D-A492-AA8588BD7A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3D80-477D-A492-AA8588BD7A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76.760000000000005</c:v>
                </c:pt>
                <c:pt idx="1">
                  <c:v>76.63</c:v>
                </c:pt>
                <c:pt idx="2">
                  <c:v>100.84</c:v>
                </c:pt>
                <c:pt idx="3">
                  <c:v>101.64</c:v>
                </c:pt>
                <c:pt idx="4">
                  <c:v>97.15</c:v>
                </c:pt>
              </c:numCache>
            </c:numRef>
          </c:val>
          <c:extLst>
            <c:ext xmlns:c16="http://schemas.microsoft.com/office/drawing/2014/chart" uri="{C3380CC4-5D6E-409C-BE32-E72D297353CC}">
              <c16:uniqueId val="{00000000-9B38-47E4-9B32-A7D5C45F90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B38-47E4-9B32-A7D5C45F90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201.33</c:v>
                </c:pt>
                <c:pt idx="1">
                  <c:v>207.12</c:v>
                </c:pt>
                <c:pt idx="2">
                  <c:v>164.66</c:v>
                </c:pt>
                <c:pt idx="3">
                  <c:v>164.49</c:v>
                </c:pt>
                <c:pt idx="4">
                  <c:v>157.54</c:v>
                </c:pt>
              </c:numCache>
            </c:numRef>
          </c:val>
          <c:extLst>
            <c:ext xmlns:c16="http://schemas.microsoft.com/office/drawing/2014/chart" uri="{C3380CC4-5D6E-409C-BE32-E72D297353CC}">
              <c16:uniqueId val="{00000000-2394-4035-8E9A-1F4CEF2BF6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2394-4035-8E9A-1F4CEF2BF6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滋賀県　守山市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85619</v>
      </c>
      <c r="AM8" s="55"/>
      <c r="AN8" s="55"/>
      <c r="AO8" s="55"/>
      <c r="AP8" s="55"/>
      <c r="AQ8" s="55"/>
      <c r="AR8" s="55"/>
      <c r="AS8" s="55"/>
      <c r="AT8" s="54">
        <f>データ!T6</f>
        <v>55.73</v>
      </c>
      <c r="AU8" s="54"/>
      <c r="AV8" s="54"/>
      <c r="AW8" s="54"/>
      <c r="AX8" s="54"/>
      <c r="AY8" s="54"/>
      <c r="AZ8" s="54"/>
      <c r="BA8" s="54"/>
      <c r="BB8" s="54">
        <f>データ!U6</f>
        <v>1536.32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64.17</v>
      </c>
      <c r="J10" s="54"/>
      <c r="K10" s="54"/>
      <c r="L10" s="54"/>
      <c r="M10" s="54"/>
      <c r="N10" s="54"/>
      <c r="O10" s="54"/>
      <c r="P10" s="54">
        <f>データ!P6</f>
        <v>12.01</v>
      </c>
      <c r="Q10" s="54"/>
      <c r="R10" s="54"/>
      <c r="S10" s="54"/>
      <c r="T10" s="54"/>
      <c r="U10" s="54"/>
      <c r="V10" s="54"/>
      <c r="W10" s="54">
        <f>データ!Q6</f>
        <v>89.1</v>
      </c>
      <c r="X10" s="54"/>
      <c r="Y10" s="54"/>
      <c r="Z10" s="54"/>
      <c r="AA10" s="54"/>
      <c r="AB10" s="54"/>
      <c r="AC10" s="54"/>
      <c r="AD10" s="55">
        <f>データ!R6</f>
        <v>2640</v>
      </c>
      <c r="AE10" s="55"/>
      <c r="AF10" s="55"/>
      <c r="AG10" s="55"/>
      <c r="AH10" s="55"/>
      <c r="AI10" s="55"/>
      <c r="AJ10" s="55"/>
      <c r="AK10" s="2"/>
      <c r="AL10" s="55">
        <f>データ!V6</f>
        <v>10289</v>
      </c>
      <c r="AM10" s="55"/>
      <c r="AN10" s="55"/>
      <c r="AO10" s="55"/>
      <c r="AP10" s="55"/>
      <c r="AQ10" s="55"/>
      <c r="AR10" s="55"/>
      <c r="AS10" s="55"/>
      <c r="AT10" s="54">
        <f>データ!W6</f>
        <v>2.11</v>
      </c>
      <c r="AU10" s="54"/>
      <c r="AV10" s="54"/>
      <c r="AW10" s="54"/>
      <c r="AX10" s="54"/>
      <c r="AY10" s="54"/>
      <c r="AZ10" s="54"/>
      <c r="BA10" s="54"/>
      <c r="BB10" s="54">
        <f>データ!X6</f>
        <v>4876.3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VQe071rBFq8dj28QAL5urAnZ/76E5hdf6YlldUfLsJG8UMIdDXhLVsSbB5iJXZb+9NHccsKFPnYir6Judtn7hQ==" saltValue="IIGyjNngfhs9s18eH40C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252077</v>
      </c>
      <c r="D6" s="19">
        <f t="shared" si="3"/>
        <v>46</v>
      </c>
      <c r="E6" s="19">
        <f t="shared" si="3"/>
        <v>17</v>
      </c>
      <c r="F6" s="19">
        <f t="shared" si="3"/>
        <v>4</v>
      </c>
      <c r="G6" s="19">
        <f t="shared" si="3"/>
        <v>0</v>
      </c>
      <c r="H6" s="19" t="str">
        <f t="shared" si="3"/>
        <v>滋賀県　守山市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64.17</v>
      </c>
      <c r="P6" s="20">
        <f t="shared" si="3"/>
        <v>12.01</v>
      </c>
      <c r="Q6" s="20">
        <f t="shared" si="3"/>
        <v>89.1</v>
      </c>
      <c r="R6" s="20">
        <f t="shared" si="3"/>
        <v>2640</v>
      </c>
      <c r="S6" s="20">
        <f t="shared" si="3"/>
        <v>85619</v>
      </c>
      <c r="T6" s="20">
        <f t="shared" si="3"/>
        <v>55.73</v>
      </c>
      <c r="U6" s="20">
        <f t="shared" si="3"/>
        <v>1536.32</v>
      </c>
      <c r="V6" s="20">
        <f t="shared" si="3"/>
        <v>10289</v>
      </c>
      <c r="W6" s="20">
        <f t="shared" si="3"/>
        <v>2.11</v>
      </c>
      <c r="X6" s="20">
        <f t="shared" si="3"/>
        <v>4876.3</v>
      </c>
      <c r="Y6" s="21">
        <f>IF(Y7="",NA(),Y7)</f>
        <v>100.4</v>
      </c>
      <c r="Z6" s="21">
        <f t="shared" ref="Z6:AH6" si="4">IF(Z7="",NA(),Z7)</f>
        <v>100.07</v>
      </c>
      <c r="AA6" s="21">
        <f t="shared" si="4"/>
        <v>100.91</v>
      </c>
      <c r="AB6" s="21">
        <f t="shared" si="4"/>
        <v>103.81</v>
      </c>
      <c r="AC6" s="21">
        <f t="shared" si="4"/>
        <v>103.35</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55.17</v>
      </c>
      <c r="AV6" s="21">
        <f t="shared" ref="AV6:BD6" si="6">IF(AV7="",NA(),AV7)</f>
        <v>33.049999999999997</v>
      </c>
      <c r="AW6" s="21">
        <f t="shared" si="6"/>
        <v>38.79</v>
      </c>
      <c r="AX6" s="21">
        <f t="shared" si="6"/>
        <v>56.78</v>
      </c>
      <c r="AY6" s="21">
        <f t="shared" si="6"/>
        <v>55.12</v>
      </c>
      <c r="AZ6" s="21">
        <f t="shared" si="6"/>
        <v>49.18</v>
      </c>
      <c r="BA6" s="21">
        <f t="shared" si="6"/>
        <v>47.72</v>
      </c>
      <c r="BB6" s="21">
        <f t="shared" si="6"/>
        <v>44.24</v>
      </c>
      <c r="BC6" s="21">
        <f t="shared" si="6"/>
        <v>43.07</v>
      </c>
      <c r="BD6" s="21">
        <f t="shared" si="6"/>
        <v>45.42</v>
      </c>
      <c r="BE6" s="20" t="str">
        <f>IF(BE7="","",IF(BE7="-","【-】","【"&amp;SUBSTITUTE(TEXT(BE7,"#,##0.00"),"-","△")&amp;"】"))</f>
        <v>【44.25】</v>
      </c>
      <c r="BF6" s="21">
        <f>IF(BF7="",NA(),BF7)</f>
        <v>592.41</v>
      </c>
      <c r="BG6" s="21">
        <f t="shared" ref="BG6:BO6" si="7">IF(BG7="",NA(),BG7)</f>
        <v>611.73</v>
      </c>
      <c r="BH6" s="21">
        <f t="shared" si="7"/>
        <v>576.44000000000005</v>
      </c>
      <c r="BI6" s="21">
        <f t="shared" si="7"/>
        <v>531.52</v>
      </c>
      <c r="BJ6" s="21">
        <f t="shared" si="7"/>
        <v>764.17</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76.760000000000005</v>
      </c>
      <c r="BR6" s="21">
        <f t="shared" ref="BR6:BZ6" si="8">IF(BR7="",NA(),BR7)</f>
        <v>76.63</v>
      </c>
      <c r="BS6" s="21">
        <f t="shared" si="8"/>
        <v>100.84</v>
      </c>
      <c r="BT6" s="21">
        <f t="shared" si="8"/>
        <v>101.64</v>
      </c>
      <c r="BU6" s="21">
        <f t="shared" si="8"/>
        <v>97.15</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201.33</v>
      </c>
      <c r="CC6" s="21">
        <f t="shared" ref="CC6:CK6" si="9">IF(CC7="",NA(),CC7)</f>
        <v>207.12</v>
      </c>
      <c r="CD6" s="21">
        <f t="shared" si="9"/>
        <v>164.66</v>
      </c>
      <c r="CE6" s="21">
        <f t="shared" si="9"/>
        <v>164.49</v>
      </c>
      <c r="CF6" s="21">
        <f t="shared" si="9"/>
        <v>157.54</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88.32</v>
      </c>
      <c r="CY6" s="21">
        <f t="shared" ref="CY6:DG6" si="11">IF(CY7="",NA(),CY7)</f>
        <v>88.79</v>
      </c>
      <c r="CZ6" s="21">
        <f t="shared" si="11"/>
        <v>90.3</v>
      </c>
      <c r="DA6" s="21">
        <f t="shared" si="11"/>
        <v>91.64</v>
      </c>
      <c r="DB6" s="21">
        <f t="shared" si="11"/>
        <v>92.63</v>
      </c>
      <c r="DC6" s="21">
        <f t="shared" si="11"/>
        <v>83.32</v>
      </c>
      <c r="DD6" s="21">
        <f t="shared" si="11"/>
        <v>83.75</v>
      </c>
      <c r="DE6" s="21">
        <f t="shared" si="11"/>
        <v>84.19</v>
      </c>
      <c r="DF6" s="21">
        <f t="shared" si="11"/>
        <v>84.34</v>
      </c>
      <c r="DG6" s="21">
        <f t="shared" si="11"/>
        <v>84.34</v>
      </c>
      <c r="DH6" s="20" t="str">
        <f>IF(DH7="","",IF(DH7="-","【-】","【"&amp;SUBSTITUTE(TEXT(DH7,"#,##0.00"),"-","△")&amp;"】"))</f>
        <v>【85.67】</v>
      </c>
      <c r="DI6" s="21">
        <f>IF(DI7="",NA(),DI7)</f>
        <v>9.16</v>
      </c>
      <c r="DJ6" s="21">
        <f t="shared" ref="DJ6:DR6" si="12">IF(DJ7="",NA(),DJ7)</f>
        <v>11.98</v>
      </c>
      <c r="DK6" s="21">
        <f t="shared" si="12"/>
        <v>14.65</v>
      </c>
      <c r="DL6" s="21">
        <f t="shared" si="12"/>
        <v>17.37</v>
      </c>
      <c r="DM6" s="21">
        <f t="shared" si="12"/>
        <v>19.760000000000002</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252077</v>
      </c>
      <c r="D7" s="23">
        <v>46</v>
      </c>
      <c r="E7" s="23">
        <v>17</v>
      </c>
      <c r="F7" s="23">
        <v>4</v>
      </c>
      <c r="G7" s="23">
        <v>0</v>
      </c>
      <c r="H7" s="23" t="s">
        <v>96</v>
      </c>
      <c r="I7" s="23" t="s">
        <v>97</v>
      </c>
      <c r="J7" s="23" t="s">
        <v>98</v>
      </c>
      <c r="K7" s="23" t="s">
        <v>99</v>
      </c>
      <c r="L7" s="23" t="s">
        <v>100</v>
      </c>
      <c r="M7" s="23" t="s">
        <v>101</v>
      </c>
      <c r="N7" s="24" t="s">
        <v>102</v>
      </c>
      <c r="O7" s="24">
        <v>64.17</v>
      </c>
      <c r="P7" s="24">
        <v>12.01</v>
      </c>
      <c r="Q7" s="24">
        <v>89.1</v>
      </c>
      <c r="R7" s="24">
        <v>2640</v>
      </c>
      <c r="S7" s="24">
        <v>85619</v>
      </c>
      <c r="T7" s="24">
        <v>55.73</v>
      </c>
      <c r="U7" s="24">
        <v>1536.32</v>
      </c>
      <c r="V7" s="24">
        <v>10289</v>
      </c>
      <c r="W7" s="24">
        <v>2.11</v>
      </c>
      <c r="X7" s="24">
        <v>4876.3</v>
      </c>
      <c r="Y7" s="24">
        <v>100.4</v>
      </c>
      <c r="Z7" s="24">
        <v>100.07</v>
      </c>
      <c r="AA7" s="24">
        <v>100.91</v>
      </c>
      <c r="AB7" s="24">
        <v>103.81</v>
      </c>
      <c r="AC7" s="24">
        <v>103.35</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55.17</v>
      </c>
      <c r="AV7" s="24">
        <v>33.049999999999997</v>
      </c>
      <c r="AW7" s="24">
        <v>38.79</v>
      </c>
      <c r="AX7" s="24">
        <v>56.78</v>
      </c>
      <c r="AY7" s="24">
        <v>55.12</v>
      </c>
      <c r="AZ7" s="24">
        <v>49.18</v>
      </c>
      <c r="BA7" s="24">
        <v>47.72</v>
      </c>
      <c r="BB7" s="24">
        <v>44.24</v>
      </c>
      <c r="BC7" s="24">
        <v>43.07</v>
      </c>
      <c r="BD7" s="24">
        <v>45.42</v>
      </c>
      <c r="BE7" s="24">
        <v>44.25</v>
      </c>
      <c r="BF7" s="24">
        <v>592.41</v>
      </c>
      <c r="BG7" s="24">
        <v>611.73</v>
      </c>
      <c r="BH7" s="24">
        <v>576.44000000000005</v>
      </c>
      <c r="BI7" s="24">
        <v>531.52</v>
      </c>
      <c r="BJ7" s="24">
        <v>764.17</v>
      </c>
      <c r="BK7" s="24">
        <v>1194.1500000000001</v>
      </c>
      <c r="BL7" s="24">
        <v>1206.79</v>
      </c>
      <c r="BM7" s="24">
        <v>1258.43</v>
      </c>
      <c r="BN7" s="24">
        <v>1163.75</v>
      </c>
      <c r="BO7" s="24">
        <v>1195.47</v>
      </c>
      <c r="BP7" s="24">
        <v>1182.1099999999999</v>
      </c>
      <c r="BQ7" s="24">
        <v>76.760000000000005</v>
      </c>
      <c r="BR7" s="24">
        <v>76.63</v>
      </c>
      <c r="BS7" s="24">
        <v>100.84</v>
      </c>
      <c r="BT7" s="24">
        <v>101.64</v>
      </c>
      <c r="BU7" s="24">
        <v>97.15</v>
      </c>
      <c r="BV7" s="24">
        <v>72.260000000000005</v>
      </c>
      <c r="BW7" s="24">
        <v>71.84</v>
      </c>
      <c r="BX7" s="24">
        <v>73.36</v>
      </c>
      <c r="BY7" s="24">
        <v>72.599999999999994</v>
      </c>
      <c r="BZ7" s="24">
        <v>69.430000000000007</v>
      </c>
      <c r="CA7" s="24">
        <v>73.78</v>
      </c>
      <c r="CB7" s="24">
        <v>201.33</v>
      </c>
      <c r="CC7" s="24">
        <v>207.12</v>
      </c>
      <c r="CD7" s="24">
        <v>164.66</v>
      </c>
      <c r="CE7" s="24">
        <v>164.49</v>
      </c>
      <c r="CF7" s="24">
        <v>157.54</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88.32</v>
      </c>
      <c r="CY7" s="24">
        <v>88.79</v>
      </c>
      <c r="CZ7" s="24">
        <v>90.3</v>
      </c>
      <c r="DA7" s="24">
        <v>91.64</v>
      </c>
      <c r="DB7" s="24">
        <v>92.63</v>
      </c>
      <c r="DC7" s="24">
        <v>83.32</v>
      </c>
      <c r="DD7" s="24">
        <v>83.75</v>
      </c>
      <c r="DE7" s="24">
        <v>84.19</v>
      </c>
      <c r="DF7" s="24">
        <v>84.34</v>
      </c>
      <c r="DG7" s="24">
        <v>84.34</v>
      </c>
      <c r="DH7" s="24">
        <v>85.67</v>
      </c>
      <c r="DI7" s="24">
        <v>9.16</v>
      </c>
      <c r="DJ7" s="24">
        <v>11.98</v>
      </c>
      <c r="DK7" s="24">
        <v>14.65</v>
      </c>
      <c r="DL7" s="24">
        <v>17.37</v>
      </c>
      <c r="DM7" s="24">
        <v>19.760000000000002</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2023-12-12T00:56:45Z</dcterms:created>
  <dcterms:modified xsi:type="dcterms:W3CDTF">2024-02-02T09:46:08Z</dcterms:modified>
  <cp:category/>
</cp:coreProperties>
</file>