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860\Desktop\"/>
    </mc:Choice>
  </mc:AlternateContent>
  <xr:revisionPtr revIDLastSave="0" documentId="8_{70EA68CE-FDA3-444C-9A0A-E3B687F452AE}" xr6:coauthVersionLast="47" xr6:coauthVersionMax="47" xr10:uidLastSave="{00000000-0000-0000-0000-000000000000}"/>
  <bookViews>
    <workbookView xWindow="-108" yWindow="-108" windowWidth="23256" windowHeight="12576" tabRatio="7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BE35" i="10"/>
  <c r="CO34" i="10"/>
  <c r="CO35" i="10" s="1"/>
  <c r="CO36" i="10" s="1"/>
  <c r="CO37" i="10" s="1"/>
  <c r="BW34" i="10"/>
  <c r="BW35" i="10" s="1"/>
  <c r="BW36" i="10" s="1"/>
  <c r="BW37" i="10" s="1"/>
  <c r="BW38"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alcChain>
</file>

<file path=xl/sharedStrings.xml><?xml version="1.0" encoding="utf-8"?>
<sst xmlns="http://schemas.openxmlformats.org/spreadsheetml/2006/main" count="1066" uniqueCount="599">
  <si>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</si>
  <si>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</si>
  <si>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</si>
  <si>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</si>
  <si>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</si>
  <si>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</si>
  <si>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</si>
  <si>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</si>
  <si>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</si>
  <si>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</si>
  <si>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</si>
  <si>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</si>
  <si>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</si>
  <si>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</si>
  <si>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</si>
  <si>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</si>
  <si>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</si>
  <si>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</si>
  <si>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</si>
  <si>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</si>
  <si>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</si>
  <si>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</si>
  <si>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</si>
  <si>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</si>
  <si>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</si>
  <si>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</si>
  <si>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</si>
  <si>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</si>
  <si>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</si>
  <si>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</si>
  <si>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</si>
  <si>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</si>
  <si>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</si>
  <si>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</si>
  <si>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</si>
  <si>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</si>
  <si>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</si>
  <si>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</si>
  <si>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</si>
  <si>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</si>
  <si>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</si>
  <si>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</si>
  <si>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</si>
  <si>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</si>
  <si>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</si>
  <si>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</si>
  <si>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</si>
  <si>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</si>
  <si>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</si>
  <si>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</si>
  <si>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</si>
  <si>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</si>
  <si>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</si>
  <si>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</si>
  <si>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</si>
  <si>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</si>
  <si>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</si>
  <si>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</si>
  <si>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</si>
  <si>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</si>
  <si>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</si>
  <si>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</si>
  <si>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</si>
  <si>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</si>
  <si>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</si>
  <si>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</si>
  <si>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</si>
  <si>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</si>
  <si>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</si>
  <si>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</si>
  <si>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</si>
  <si>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</si>
  <si>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</si>
  <si>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</si>
  <si>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</si>
  <si>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</si>
  <si>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</si>
  <si>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</si>
  <si>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</si>
  <si>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</si>
  <si>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</si>
  <si>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</si>
  <si>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</si>
  <si>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</si>
  <si>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</si>
  <si>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</si>
  <si>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</si>
  <si>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</si>
  <si>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</si>
  <si>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</si>
  <si>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</si>
  <si>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</si>
  <si>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</si>
  <si>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</si>
  <si>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</si>
  <si>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</si>
  <si>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</si>
  <si>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</si>
  <si>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</si>
  <si>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</si>
  <si>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</si>
  <si>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</si>
  <si>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</si>
  <si>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</si>
  <si>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</si>
  <si>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</si>
  <si>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</si>
  <si>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</si>
  <si>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</si>
  <si>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</si>
  <si>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</si>
  <si>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</si>
  <si>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</si>
  <si>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</si>
  <si>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</si>
  <si>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</si>
  <si>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</si>
  <si>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</si>
  <si>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</si>
  <si>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</si>
  <si>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</si>
  <si>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</si>
  <si>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</si>
  <si>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</si>
  <si>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</si>
  <si>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</si>
  <si>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</si>
  <si>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</si>
  <si>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</si>
  <si>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</si>
  <si>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</si>
  <si>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</si>
  <si>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</si>
  <si>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</si>
  <si>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</si>
  <si>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</si>
  <si>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</si>
  <si>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</si>
  <si>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</si>
  <si>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</si>
  <si>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</si>
  <si>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</si>
  <si>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</si>
  <si>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</si>
  <si>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</si>
  <si>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</si>
  <si>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</si>
  <si>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</si>
  <si>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</si>
  <si>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</si>
  <si>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</si>
  <si>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</si>
  <si>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</si>
  <si>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</si>
  <si>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</si>
  <si>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</si>
  <si>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</si>
  <si>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</si>
  <si>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</si>
  <si>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</si>
  <si>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</si>
  <si>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</si>
  <si>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</si>
  <si>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</si>
  <si>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</si>
  <si>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</si>
  <si>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</si>
  <si>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</si>
  <si>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</si>
  <si>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</si>
  <si>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</si>
  <si>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</si>
  <si>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</si>
  <si>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</si>
  <si>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</si>
  <si>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</si>
  <si>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</si>
  <si>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</si>
  <si>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</si>
  <si>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</si>
  <si>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</si>
  <si>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</si>
  <si>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</si>
  <si>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</si>
  <si>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</si>
  <si>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</si>
  <si>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</si>
  <si>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</si>
  <si>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</si>
  <si>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</si>
  <si>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</si>
  <si>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</si>
  <si>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</si>
  <si>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</si>
  <si>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</si>
  <si>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</si>
  <si>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</si>
  <si>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</si>
  <si>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</si>
  <si>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</si>
  <si>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</si>
  <si>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</si>
  <si>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</si>
  <si>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</si>
  <si>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</si>
  <si>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</si>
  <si>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</si>
  <si>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</si>
  <si>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</si>
  <si>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</si>
  <si>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</si>
  <si>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</si>
  <si>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</si>
  <si>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</si>
  <si>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</si>
  <si>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</si>
  <si>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</si>
  <si>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</si>
  <si>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</si>
  <si>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</si>
  <si>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滋賀県守山市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</si>
  <si>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</si>
  <si>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</si>
  <si>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</si>
  <si>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</si>
  <si>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</si>
  <si>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</si>
  <si>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</si>
  <si>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</si>
  <si>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</si>
  <si>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</si>
  <si>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</si>
  <si>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</si>
  <si>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</si>
  <si>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</si>
  <si>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</si>
  <si>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</si>
  <si>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</si>
  <si>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</si>
  <si>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</si>
  <si>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</si>
  <si>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</si>
  <si>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</si>
  <si>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</si>
  <si>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</si>
  <si>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</si>
  <si>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</si>
  <si>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</si>
  <si>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</si>
  <si>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</si>
  <si>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</si>
  <si>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</si>
  <si>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</si>
  <si>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</si>
  <si>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</si>
  <si>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</si>
  <si>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</si>
  <si>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</si>
  <si>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</si>
  <si>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</si>
  <si>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</si>
  <si>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</si>
  <si>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</si>
  <si>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</si>
  <si>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</si>
  <si>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</si>
  <si>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</si>
  <si>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</si>
  <si>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</si>
  <si>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</si>
  <si>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</si>
  <si>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</si>
  <si>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</si>
  <si>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</si>
  <si>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</si>
  <si>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</si>
  <si>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</si>
  <si>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</si>
  <si>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</si>
  <si>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</si>
  <si>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</si>
  <si>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</si>
  <si>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</si>
  <si>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</si>
  <si>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</si>
  <si>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</si>
  <si>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</si>
  <si>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</si>
  <si>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</si>
  <si>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</si>
  <si>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</si>
  <si>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</si>
  <si>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</si>
  <si>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</si>
  <si>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</si>
  <si>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</si>
  <si>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</si>
  <si>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</si>
  <si>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</si>
  <si>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</si>
  <si>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</si>
  <si>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</si>
  <si>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</si>
  <si>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</si>
  <si>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</si>
  <si>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</si>
  <si>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</si>
  <si>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</si>
  <si>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</si>
  <si>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</si>
  <si>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</si>
  <si>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</si>
  <si>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</si>
  <si>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</si>
  <si>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</si>
  <si>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</si>
  <si>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</si>
  <si>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</si>
  <si>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</si>
  <si>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</si>
  <si>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</si>
  <si>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</si>
  <si>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</si>
  <si>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</si>
  <si>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</si>
  <si>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</si>
  <si>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</si>
  <si>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</si>
  <si>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</si>
  <si>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</si>
  <si>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</si>
  <si>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</si>
  <si>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</si>
  <si>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</si>
  <si>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</si>
  <si>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</si>
  <si>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</si>
  <si>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</si>
  <si>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</si>
  <si>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</si>
  <si>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</si>
  <si>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</si>
  <si>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</si>
  <si>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</si>
  <si>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</si>
  <si>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</si>
  <si>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</si>
  <si>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</si>
  <si>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</si>
  <si>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</si>
  <si>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</si>
  <si>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</si>
  <si>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</si>
  <si>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</si>
  <si>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</si>
  <si>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</si>
  <si>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</si>
  <si>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</si>
  <si>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</si>
  <si>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</si>
  <si>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</si>
  <si>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</si>
  <si>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</si>
  <si>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</si>
  <si>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</si>
  <si>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</si>
  <si>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</si>
  <si>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</si>
  <si>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</si>
  <si>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</si>
  <si>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</si>
  <si>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</si>
  <si>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</si>
  <si>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滋賀県守山市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</si>
  <si>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</si>
  <si>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</si>
  <si>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</si>
  <si>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</si>
  <si>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</si>
  <si>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</si>
  <si>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</si>
  <si>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</si>
  <si>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</si>
  <si>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</si>
  <si>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</si>
  <si>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</si>
  <si>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</si>
  <si>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</si>
  <si>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</si>
  <si>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</si>
  <si>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</si>
  <si>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</si>
  <si>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</si>
  <si>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</si>
  <si>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</si>
  <si>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</si>
  <si>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</si>
  <si>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</si>
  <si>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</si>
  <si>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</si>
  <si>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</si>
  <si>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</si>
  <si>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</si>
  <si>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</si>
  <si>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</si>
  <si>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</si>
  <si>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</si>
  <si>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</si>
  <si>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</si>
  <si>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</si>
  <si>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</si>
  <si>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</si>
  <si>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</si>
  <si>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</si>
  <si>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</si>
  <si>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</si>
  <si>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</si>
  <si>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</si>
  <si>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</si>
  <si>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</si>
  <si>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</si>
  <si>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</si>
  <si>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</si>
  <si>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</si>
  <si>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</si>
  <si>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</si>
  <si>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</si>
  <si>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</si>
  <si>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</si>
  <si>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</si>
  <si>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</si>
  <si>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</si>
  <si>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</si>
  <si>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</si>
  <si>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</si>
  <si>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</si>
  <si>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</si>
  <si>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</si>
  <si>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</si>
  <si>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</si>
  <si>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</si>
  <si>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</si>
  <si>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</si>
  <si>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</si>
  <si>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</si>
  <si>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</si>
  <si>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</si>
  <si>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</si>
  <si>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</si>
  <si>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</si>
  <si>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</si>
  <si>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</si>
  <si>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</si>
  <si>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</si>
  <si>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</si>
  <si>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</si>
  <si>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</si>
  <si>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</si>
  <si>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</si>
  <si>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</si>
  <si>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</si>
  <si>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</si>
  <si>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</si>
  <si>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</si>
  <si>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</si>
  <si>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</si>
  <si>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</si>
  <si>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</si>
  <si>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</si>
  <si>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</si>
  <si>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</si>
  <si>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</si>
  <si>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</si>
  <si>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</si>
  <si>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</si>
  <si>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</si>
  <si>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</si>
  <si>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</si>
  <si>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</si>
  <si>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</si>
  <si>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</si>
  <si>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</si>
  <si>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</si>
  <si>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</si>
  <si>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</si>
  <si>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</si>
  <si>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</si>
  <si>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</si>
  <si>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</si>
  <si>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</si>
  <si>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</si>
  <si>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</si>
  <si>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</si>
  <si>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</si>
  <si>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</si>
  <si>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</si>
  <si>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</si>
  <si>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</si>
  <si>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</si>
  <si>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</si>
  <si>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</si>
  <si>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</si>
  <si>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</si>
  <si>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</si>
  <si>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</si>
  <si>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</si>
  <si>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</si>
  <si>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</si>
  <si>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</si>
  <si>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</si>
  <si>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</si>
  <si>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</si>
  <si>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</si>
  <si>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</si>
  <si>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</si>
  <si>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</si>
  <si>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</si>
  <si>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</si>
  <si>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</si>
  <si>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</si>
  <si>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</si>
  <si>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</si>
  <si>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</si>
  <si>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</si>
  <si>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</si>
  <si>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</si>
  <si>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</si>
  <si>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</si>
  <si>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</si>
  <si>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</si>
  <si>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</si>
  <si>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</si>
  <si>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</si>
  <si>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</si>
  <si>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</si>
  <si>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</si>
  <si>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</si>
  <si>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</si>
  <si>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</si>
  <si>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</si>
  <si>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</si>
  <si>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</si>
  <si>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</si>
  <si>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</si>
  <si>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</si>
  <si>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</si>
  <si>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</si>
  <si>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</si>
  <si>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</si>
  <si>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</si>
  <si>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</si>
  <si>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</si>
  <si>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</si>
  <si>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</si>
  <si>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</si>
  <si>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</si>
  <si>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</si>
  <si>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</si>
  <si>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</si>
  <si>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</si>
  <si>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</si>
  <si>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</si>
  <si>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</si>
  <si>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</si>
  <si>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</si>
  <si>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</si>
  <si>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</si>
  <si>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1.34</t>
  </si>
  <si>
    <t>▲ 0.45</t>
  </si>
  <si>
    <t>水道事業会計</t>
  </si>
  <si>
    <t>一般会計</t>
  </si>
  <si>
    <t>下水道事業会計</t>
  </si>
  <si>
    <t>介護保険特別会計(介護保険事業)</t>
  </si>
  <si>
    <t>病院事業会計</t>
  </si>
  <si>
    <t>国民健康保険特別会計</t>
  </si>
  <si>
    <t>土地取得特別会計</t>
  </si>
  <si>
    <t>育英奨学事業特別会計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</si>
  <si>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</si>
  <si>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</si>
  <si>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</si>
  <si>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</si>
  <si>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</si>
  <si>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</si>
  <si>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</si>
  <si>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</si>
  <si>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湖南広域行政組合</t>
    <rPh sb="0" eb="2">
      <t>コナン</t>
    </rPh>
    <rPh sb="2" eb="4">
      <t>コウイキ</t>
    </rPh>
    <rPh sb="4" eb="6">
      <t>ギョウセイ</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</si>
  <si>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</si>
  <si>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</si>
  <si>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</si>
  <si>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滋賀県市町村職員研修センター</t>
    <rPh sb="0" eb="3">
      <t>シガケン</t>
    </rPh>
    <rPh sb="3" eb="6">
      <t>シチョウソン</t>
    </rPh>
    <rPh sb="6" eb="8">
      <t>ショクイン</t>
    </rPh>
    <rPh sb="8" eb="10">
      <t>ケンシュウ</t>
    </rPh>
    <phoneticPr fontId="2"/>
  </si>
  <si>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</si>
  <si>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</si>
  <si>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</si>
  <si>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</si>
  <si>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公共施設整備基金</t>
    <rPh sb="0" eb="2">
      <t>コウキョウ</t>
    </rPh>
    <rPh sb="2" eb="4">
      <t>シセツ</t>
    </rPh>
    <rPh sb="4" eb="6">
      <t>セイビ</t>
    </rPh>
    <rPh sb="6" eb="8">
      <t>キキン</t>
    </rPh>
    <phoneticPr fontId="5"/>
  </si>
  <si>
    <t>福祉基金</t>
    <rPh sb="0" eb="4">
      <t>フクシキキン</t>
    </rPh>
    <phoneticPr fontId="5"/>
  </si>
  <si>
    <t>職員退職基金</t>
    <rPh sb="0" eb="2">
      <t>ショクイン</t>
    </rPh>
    <rPh sb="2" eb="4">
      <t>タイショク</t>
    </rPh>
    <rPh sb="4" eb="6">
      <t>キキン</t>
    </rPh>
    <phoneticPr fontId="5"/>
  </si>
  <si>
    <t>ふるさと守山応援基金</t>
    <rPh sb="4" eb="6">
      <t>モリヤマ</t>
    </rPh>
    <rPh sb="6" eb="8">
      <t>オウエン</t>
    </rPh>
    <rPh sb="8" eb="10">
      <t>キキン</t>
    </rPh>
    <phoneticPr fontId="5"/>
  </si>
  <si>
    <t>ほたる基金</t>
    <rPh sb="3" eb="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</si>
</sst>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AB1F-4166-9CF5-F815D8A173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54037</c:v>
                </c:pt>
                <c:pt idx="1">
                  <c:v>60467</c:v>
                </c:pt>
                <c:pt idx="2">
                  <c:v>141445</c:v>
                </c:pt>
                <c:pt idx="3">
                  <c:v>74205</c:v>
                </c:pt>
                <c:pt idx="4">
                  <c:v>86649</c:v>
                </c:pt>
              </c:numCache>
            </c:numRef>
          </c:val>
          <c:smooth val="0"/>
          <c:extLst>
            <c:ext xmlns:c16="http://schemas.microsoft.com/office/drawing/2014/chart" uri="{C3380CC4-5D6E-409C-BE32-E72D297353CC}">
              <c16:uniqueId val="{00000001-AB1F-4166-9CF5-F815D8A173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5.41</c:v>
                </c:pt>
                <c:pt idx="1">
                  <c:v>4.03</c:v>
                </c:pt>
                <c:pt idx="2">
                  <c:v>3.35</c:v>
                </c:pt>
                <c:pt idx="3">
                  <c:v>4.43</c:v>
                </c:pt>
                <c:pt idx="4">
                  <c:v>3.79</c:v>
                </c:pt>
              </c:numCache>
            </c:numRef>
          </c:val>
          <c:extLst>
            <c:ext xmlns:c16="http://schemas.microsoft.com/office/drawing/2014/chart" uri="{C3380CC4-5D6E-409C-BE32-E72D297353CC}">
              <c16:uniqueId val="{00000000-2288-446D-81C7-095EC63C8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12.18</c:v>
                </c:pt>
                <c:pt idx="1">
                  <c:v>12.13</c:v>
                </c:pt>
                <c:pt idx="2">
                  <c:v>11.53</c:v>
                </c:pt>
                <c:pt idx="3">
                  <c:v>13.3</c:v>
                </c:pt>
                <c:pt idx="4">
                  <c:v>16.16</c:v>
                </c:pt>
              </c:numCache>
            </c:numRef>
          </c:val>
          <c:extLst>
            <c:ext xmlns:c16="http://schemas.microsoft.com/office/drawing/2014/chart" uri="{C3380CC4-5D6E-409C-BE32-E72D297353CC}">
              <c16:uniqueId val="{00000001-2288-446D-81C7-095EC63C8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1.86</c:v>
                </c:pt>
                <c:pt idx="1">
                  <c:v>-1.34</c:v>
                </c:pt>
                <c:pt idx="2">
                  <c:v>-0.45</c:v>
                </c:pt>
                <c:pt idx="3">
                  <c:v>3.7</c:v>
                </c:pt>
                <c:pt idx="4">
                  <c:v>2.0499999999999998</c:v>
                </c:pt>
              </c:numCache>
            </c:numRef>
          </c:val>
          <c:smooth val="0"/>
          <c:extLst>
            <c:ext xmlns:c16="http://schemas.microsoft.com/office/drawing/2014/chart" uri="{C3380CC4-5D6E-409C-BE32-E72D297353CC}">
              <c16:uniqueId val="{00000002-2288-446D-81C7-095EC63C8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F568-4D85-A6B5-EFF0E089BF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68-4D85-A6B5-EFF0E089BFD8}"/>
            </c:ext>
          </c:extLst>
        </c:ser>
        <c:ser>
          <c:idx val="2"/>
          <c:order val="2"/>
          <c:tx>
            <c:strRef>
              <c:f>データシート!$A$29</c:f>
              <c:strCache>
                <c:ptCount val="1"/>
                <c:pt idx="0">
                  <c:v>育英奨学事業特別会計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F568-4D85-A6B5-EFF0E089BFD8}"/>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3-F568-4D85-A6B5-EFF0E089BFD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c:v>
                </c:pt>
                <c:pt idx="4">
                  <c:v>#N/A</c:v>
                </c:pt>
                <c:pt idx="5">
                  <c:v>0.03</c:v>
                </c:pt>
                <c:pt idx="6">
                  <c:v>#N/A</c:v>
                </c:pt>
                <c:pt idx="7">
                  <c:v>0.06</c:v>
                </c:pt>
                <c:pt idx="8">
                  <c:v>#N/A</c:v>
                </c:pt>
                <c:pt idx="9">
                  <c:v>0.14000000000000001</c:v>
                </c:pt>
              </c:numCache>
            </c:numRef>
          </c:val>
          <c:extLst>
            <c:ext xmlns:c16="http://schemas.microsoft.com/office/drawing/2014/chart" uri="{C3380CC4-5D6E-409C-BE32-E72D297353CC}">
              <c16:uniqueId val="{00000004-F568-4D85-A6B5-EFF0E089BFD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0.47</c:v>
                </c:pt>
              </c:numCache>
            </c:numRef>
          </c:val>
          <c:extLst>
            <c:ext xmlns:c16="http://schemas.microsoft.com/office/drawing/2014/chart" uri="{C3380CC4-5D6E-409C-BE32-E72D297353CC}">
              <c16:uniqueId val="{00000005-F568-4D85-A6B5-EFF0E089BFD8}"/>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0.65</c:v>
                </c:pt>
                <c:pt idx="4">
                  <c:v>#N/A</c:v>
                </c:pt>
                <c:pt idx="5">
                  <c:v>0.49</c:v>
                </c:pt>
                <c:pt idx="6">
                  <c:v>#N/A</c:v>
                </c:pt>
                <c:pt idx="7">
                  <c:v>0.45</c:v>
                </c:pt>
                <c:pt idx="8">
                  <c:v>#N/A</c:v>
                </c:pt>
                <c:pt idx="9">
                  <c:v>0.55000000000000004</c:v>
                </c:pt>
              </c:numCache>
            </c:numRef>
          </c:val>
          <c:extLst>
            <c:ext xmlns:c16="http://schemas.microsoft.com/office/drawing/2014/chart" uri="{C3380CC4-5D6E-409C-BE32-E72D297353CC}">
              <c16:uniqueId val="{00000006-F568-4D85-A6B5-EFF0E089BFD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0.67</c:v>
                </c:pt>
                <c:pt idx="2">
                  <c:v>#N/A</c:v>
                </c:pt>
                <c:pt idx="3">
                  <c:v>0.96</c:v>
                </c:pt>
                <c:pt idx="4">
                  <c:v>#N/A</c:v>
                </c:pt>
                <c:pt idx="5">
                  <c:v>1.41</c:v>
                </c:pt>
                <c:pt idx="6">
                  <c:v>#N/A</c:v>
                </c:pt>
                <c:pt idx="7">
                  <c:v>2.6</c:v>
                </c:pt>
                <c:pt idx="8">
                  <c:v>#N/A</c:v>
                </c:pt>
                <c:pt idx="9">
                  <c:v>2.76</c:v>
                </c:pt>
              </c:numCache>
            </c:numRef>
          </c:val>
          <c:extLst>
            <c:ext xmlns:c16="http://schemas.microsoft.com/office/drawing/2014/chart" uri="{C3380CC4-5D6E-409C-BE32-E72D297353CC}">
              <c16:uniqueId val="{00000007-F568-4D85-A6B5-EFF0E089BF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5.41</c:v>
                </c:pt>
                <c:pt idx="2">
                  <c:v>#N/A</c:v>
                </c:pt>
                <c:pt idx="3">
                  <c:v>4.0199999999999996</c:v>
                </c:pt>
                <c:pt idx="4">
                  <c:v>#N/A</c:v>
                </c:pt>
                <c:pt idx="5">
                  <c:v>3.35</c:v>
                </c:pt>
                <c:pt idx="6">
                  <c:v>#N/A</c:v>
                </c:pt>
                <c:pt idx="7">
                  <c:v>4.42</c:v>
                </c:pt>
                <c:pt idx="8">
                  <c:v>#N/A</c:v>
                </c:pt>
                <c:pt idx="9">
                  <c:v>3.79</c:v>
                </c:pt>
              </c:numCache>
            </c:numRef>
          </c:val>
          <c:extLst>
            <c:ext xmlns:c16="http://schemas.microsoft.com/office/drawing/2014/chart" uri="{C3380CC4-5D6E-409C-BE32-E72D297353CC}">
              <c16:uniqueId val="{00000008-F568-4D85-A6B5-EFF0E089BF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7.05</c:v>
                </c:pt>
                <c:pt idx="2">
                  <c:v>#N/A</c:v>
                </c:pt>
                <c:pt idx="3">
                  <c:v>7.09</c:v>
                </c:pt>
                <c:pt idx="4">
                  <c:v>#N/A</c:v>
                </c:pt>
                <c:pt idx="5">
                  <c:v>5.45</c:v>
                </c:pt>
                <c:pt idx="6">
                  <c:v>#N/A</c:v>
                </c:pt>
                <c:pt idx="7">
                  <c:v>4.5599999999999996</c:v>
                </c:pt>
                <c:pt idx="8">
                  <c:v>#N/A</c:v>
                </c:pt>
                <c:pt idx="9">
                  <c:v>4.28</c:v>
                </c:pt>
              </c:numCache>
            </c:numRef>
          </c:val>
          <c:extLst>
            <c:ext xmlns:c16="http://schemas.microsoft.com/office/drawing/2014/chart" uri="{C3380CC4-5D6E-409C-BE32-E72D297353CC}">
              <c16:uniqueId val="{00000009-F568-4D85-A6B5-EFF0E089BF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2695</c:v>
                </c:pt>
                <c:pt idx="5">
                  <c:v>2677</c:v>
                </c:pt>
                <c:pt idx="8">
                  <c:v>2692</c:v>
                </c:pt>
                <c:pt idx="11">
                  <c:v>2723</c:v>
                </c:pt>
                <c:pt idx="14">
                  <c:v>2699</c:v>
                </c:pt>
              </c:numCache>
            </c:numRef>
          </c:val>
          <c:extLst>
            <c:ext xmlns:c16="http://schemas.microsoft.com/office/drawing/2014/chart" uri="{C3380CC4-5D6E-409C-BE32-E72D297353CC}">
              <c16:uniqueId val="{00000000-4CD1-4924-B670-0161BAB70E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D1-4924-B670-0161BAB70E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D1-4924-B670-0161BAB70E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85</c:v>
                </c:pt>
                <c:pt idx="6">
                  <c:v>92</c:v>
                </c:pt>
                <c:pt idx="9">
                  <c:v>99</c:v>
                </c:pt>
                <c:pt idx="12">
                  <c:v>114</c:v>
                </c:pt>
              </c:numCache>
            </c:numRef>
          </c:val>
          <c:extLst>
            <c:ext xmlns:c16="http://schemas.microsoft.com/office/drawing/2014/chart" uri="{C3380CC4-5D6E-409C-BE32-E72D297353CC}">
              <c16:uniqueId val="{00000003-4CD1-4924-B670-0161BAB70E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915</c:v>
                </c:pt>
                <c:pt idx="3">
                  <c:v>905</c:v>
                </c:pt>
                <c:pt idx="6">
                  <c:v>954</c:v>
                </c:pt>
                <c:pt idx="9">
                  <c:v>973</c:v>
                </c:pt>
                <c:pt idx="12">
                  <c:v>646</c:v>
                </c:pt>
              </c:numCache>
            </c:numRef>
          </c:val>
          <c:extLst>
            <c:ext xmlns:c16="http://schemas.microsoft.com/office/drawing/2014/chart" uri="{C3380CC4-5D6E-409C-BE32-E72D297353CC}">
              <c16:uniqueId val="{00000004-4CD1-4924-B670-0161BAB70E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4CD1-4924-B670-0161BAB70E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D1-4924-B670-0161BAB70E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2315</c:v>
                </c:pt>
                <c:pt idx="3">
                  <c:v>2314</c:v>
                </c:pt>
                <c:pt idx="6">
                  <c:v>2394</c:v>
                </c:pt>
                <c:pt idx="9">
                  <c:v>2426</c:v>
                </c:pt>
                <c:pt idx="12">
                  <c:v>2547</c:v>
                </c:pt>
              </c:numCache>
            </c:numRef>
          </c:val>
          <c:extLst>
            <c:ext xmlns:c16="http://schemas.microsoft.com/office/drawing/2014/chart" uri="{C3380CC4-5D6E-409C-BE32-E72D297353CC}">
              <c16:uniqueId val="{00000007-4CD1-4924-B670-0161BAB70E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632</c:v>
                </c:pt>
                <c:pt idx="2">
                  <c:v>#N/A</c:v>
                </c:pt>
                <c:pt idx="3">
                  <c:v>#N/A</c:v>
                </c:pt>
                <c:pt idx="4">
                  <c:v>634</c:v>
                </c:pt>
                <c:pt idx="5">
                  <c:v>#N/A</c:v>
                </c:pt>
                <c:pt idx="6">
                  <c:v>#N/A</c:v>
                </c:pt>
                <c:pt idx="7">
                  <c:v>755</c:v>
                </c:pt>
                <c:pt idx="8">
                  <c:v>#N/A</c:v>
                </c:pt>
                <c:pt idx="9">
                  <c:v>#N/A</c:v>
                </c:pt>
                <c:pt idx="10">
                  <c:v>782</c:v>
                </c:pt>
                <c:pt idx="11">
                  <c:v>#N/A</c:v>
                </c:pt>
                <c:pt idx="12">
                  <c:v>#N/A</c:v>
                </c:pt>
                <c:pt idx="13">
                  <c:v>615</c:v>
                </c:pt>
                <c:pt idx="14">
                  <c:v>#N/A</c:v>
                </c:pt>
              </c:numCache>
            </c:numRef>
          </c:val>
          <c:smooth val="0"/>
          <c:extLst>
            <c:ext xmlns:c16="http://schemas.microsoft.com/office/drawing/2014/chart" uri="{C3380CC4-5D6E-409C-BE32-E72D297353CC}">
              <c16:uniqueId val="{00000008-4CD1-4924-B670-0161BAB70E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26752</c:v>
                </c:pt>
                <c:pt idx="5">
                  <c:v>26957</c:v>
                </c:pt>
                <c:pt idx="8">
                  <c:v>28313</c:v>
                </c:pt>
                <c:pt idx="11">
                  <c:v>28154</c:v>
                </c:pt>
                <c:pt idx="14">
                  <c:v>27794</c:v>
                </c:pt>
              </c:numCache>
            </c:numRef>
          </c:val>
          <c:extLst>
            <c:ext xmlns:c16="http://schemas.microsoft.com/office/drawing/2014/chart" uri="{C3380CC4-5D6E-409C-BE32-E72D297353CC}">
              <c16:uniqueId val="{00000000-5AD9-4B41-888E-C3B1FA5A2E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4516</c:v>
                </c:pt>
                <c:pt idx="5">
                  <c:v>4478</c:v>
                </c:pt>
                <c:pt idx="8">
                  <c:v>4274</c:v>
                </c:pt>
                <c:pt idx="11">
                  <c:v>4288</c:v>
                </c:pt>
                <c:pt idx="14">
                  <c:v>4046</c:v>
                </c:pt>
              </c:numCache>
            </c:numRef>
          </c:val>
          <c:extLst>
            <c:ext xmlns:c16="http://schemas.microsoft.com/office/drawing/2014/chart" uri="{C3380CC4-5D6E-409C-BE32-E72D297353CC}">
              <c16:uniqueId val="{00000001-5AD9-4B41-888E-C3B1FA5A2E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12909</c:v>
                </c:pt>
                <c:pt idx="5">
                  <c:v>12310</c:v>
                </c:pt>
                <c:pt idx="8">
                  <c:v>11308</c:v>
                </c:pt>
                <c:pt idx="11">
                  <c:v>11612</c:v>
                </c:pt>
                <c:pt idx="14">
                  <c:v>15022</c:v>
                </c:pt>
              </c:numCache>
            </c:numRef>
          </c:val>
          <c:extLst>
            <c:ext xmlns:c16="http://schemas.microsoft.com/office/drawing/2014/chart" uri="{C3380CC4-5D6E-409C-BE32-E72D297353CC}">
              <c16:uniqueId val="{00000002-5AD9-4B41-888E-C3B1FA5A2E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D9-4B41-888E-C3B1FA5A2E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D9-4B41-888E-C3B1FA5A2E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1072</c:v>
                </c:pt>
                <c:pt idx="3">
                  <c:v>1035</c:v>
                </c:pt>
                <c:pt idx="6">
                  <c:v>1007</c:v>
                </c:pt>
                <c:pt idx="9">
                  <c:v>1213</c:v>
                </c:pt>
                <c:pt idx="12">
                  <c:v>988</c:v>
                </c:pt>
              </c:numCache>
            </c:numRef>
          </c:val>
          <c:extLst>
            <c:ext xmlns:c16="http://schemas.microsoft.com/office/drawing/2014/chart" uri="{C3380CC4-5D6E-409C-BE32-E72D297353CC}">
              <c16:uniqueId val="{00000005-5AD9-4B41-888E-C3B1FA5A2E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2477</c:v>
                </c:pt>
                <c:pt idx="3">
                  <c:v>2317</c:v>
                </c:pt>
                <c:pt idx="6">
                  <c:v>2448</c:v>
                </c:pt>
                <c:pt idx="9">
                  <c:v>2546</c:v>
                </c:pt>
                <c:pt idx="12">
                  <c:v>2638</c:v>
                </c:pt>
              </c:numCache>
            </c:numRef>
          </c:val>
          <c:extLst>
            <c:ext xmlns:c16="http://schemas.microsoft.com/office/drawing/2014/chart" uri="{C3380CC4-5D6E-409C-BE32-E72D297353CC}">
              <c16:uniqueId val="{00000006-5AD9-4B41-888E-C3B1FA5A2E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763</c:v>
                </c:pt>
                <c:pt idx="3">
                  <c:v>730</c:v>
                </c:pt>
                <c:pt idx="6">
                  <c:v>687</c:v>
                </c:pt>
                <c:pt idx="9">
                  <c:v>686</c:v>
                </c:pt>
                <c:pt idx="12">
                  <c:v>665</c:v>
                </c:pt>
              </c:numCache>
            </c:numRef>
          </c:val>
          <c:extLst>
            <c:ext xmlns:c16="http://schemas.microsoft.com/office/drawing/2014/chart" uri="{C3380CC4-5D6E-409C-BE32-E72D297353CC}">
              <c16:uniqueId val="{00000007-5AD9-4B41-888E-C3B1FA5A2E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7567</c:v>
                </c:pt>
                <c:pt idx="3">
                  <c:v>7402</c:v>
                </c:pt>
                <c:pt idx="6">
                  <c:v>7098</c:v>
                </c:pt>
                <c:pt idx="9">
                  <c:v>6633</c:v>
                </c:pt>
                <c:pt idx="12">
                  <c:v>5234</c:v>
                </c:pt>
              </c:numCache>
            </c:numRef>
          </c:val>
          <c:extLst>
            <c:ext xmlns:c16="http://schemas.microsoft.com/office/drawing/2014/chart" uri="{C3380CC4-5D6E-409C-BE32-E72D297353CC}">
              <c16:uniqueId val="{00000008-5AD9-4B41-888E-C3B1FA5A2E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724</c:v>
                </c:pt>
                <c:pt idx="3">
                  <c:v>565</c:v>
                </c:pt>
                <c:pt idx="6">
                  <c:v>574</c:v>
                </c:pt>
                <c:pt idx="9">
                  <c:v>583</c:v>
                </c:pt>
                <c:pt idx="12">
                  <c:v>898</c:v>
                </c:pt>
              </c:numCache>
            </c:numRef>
          </c:val>
          <c:extLst>
            <c:ext xmlns:c16="http://schemas.microsoft.com/office/drawing/2014/chart" uri="{C3380CC4-5D6E-409C-BE32-E72D297353CC}">
              <c16:uniqueId val="{00000009-5AD9-4B41-888E-C3B1FA5A2E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27006</c:v>
                </c:pt>
                <c:pt idx="3">
                  <c:v>27685</c:v>
                </c:pt>
                <c:pt idx="6">
                  <c:v>32119</c:v>
                </c:pt>
                <c:pt idx="9">
                  <c:v>33174</c:v>
                </c:pt>
                <c:pt idx="12">
                  <c:v>35538</c:v>
                </c:pt>
              </c:numCache>
            </c:numRef>
          </c:val>
          <c:extLst>
            <c:ext xmlns:c16="http://schemas.microsoft.com/office/drawing/2014/chart" uri="{C3380CC4-5D6E-409C-BE32-E72D297353CC}">
              <c16:uniqueId val="{0000000A-5AD9-4B41-888E-C3B1FA5A2E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40</c:v>
                </c:pt>
                <c:pt idx="8">
                  <c:v>#N/A</c:v>
                </c:pt>
                <c:pt idx="9">
                  <c:v>#N/A</c:v>
                </c:pt>
                <c:pt idx="10">
                  <c:v>780</c:v>
                </c:pt>
                <c:pt idx="11">
                  <c:v>#N/A</c:v>
                </c:pt>
                <c:pt idx="12">
                  <c:v>#N/A</c:v>
                </c:pt>
                <c:pt idx="13">
                  <c:v>0</c:v>
                </c:pt>
                <c:pt idx="14">
                  <c:v>#N/A</c:v>
                </c:pt>
              </c:numCache>
            </c:numRef>
          </c:val>
          <c:smooth val="0"/>
          <c:extLst>
            <c:ext xmlns:c16="http://schemas.microsoft.com/office/drawing/2014/chart" uri="{C3380CC4-5D6E-409C-BE32-E72D297353CC}">
              <c16:uniqueId val="{0000000B-5AD9-4B41-888E-C3B1FA5A2E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2017</c:v>
                </c:pt>
                <c:pt idx="1">
                  <c:v>2468</c:v>
                </c:pt>
                <c:pt idx="2">
                  <c:v>2971</c:v>
                </c:pt>
              </c:numCache>
            </c:numRef>
          </c:val>
          <c:extLst>
            <c:ext xmlns:c16="http://schemas.microsoft.com/office/drawing/2014/chart" uri="{C3380CC4-5D6E-409C-BE32-E72D297353CC}">
              <c16:uniqueId val="{00000000-F5CF-410E-A711-D5829C1C2B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1383</c:v>
                </c:pt>
                <c:pt idx="1">
                  <c:v>1384</c:v>
                </c:pt>
                <c:pt idx="2">
                  <c:v>1386</c:v>
                </c:pt>
              </c:numCache>
            </c:numRef>
          </c:val>
          <c:extLst>
            <c:ext xmlns:c16="http://schemas.microsoft.com/office/drawing/2014/chart" uri="{C3380CC4-5D6E-409C-BE32-E72D297353CC}">
              <c16:uniqueId val="{00000001-F5CF-410E-A711-D5829C1C2B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6577</c:v>
                </c:pt>
                <c:pt idx="1">
                  <c:v>6503</c:v>
                </c:pt>
                <c:pt idx="2">
                  <c:v>9453</c:v>
                </c:pt>
              </c:numCache>
            </c:numRef>
          </c:val>
          <c:extLst>
            <c:ext xmlns:c16="http://schemas.microsoft.com/office/drawing/2014/chart" uri="{C3380CC4-5D6E-409C-BE32-E72D297353CC}">
              <c16:uniqueId val="{00000002-F5CF-410E-A711-D5829C1C2B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85,619
84,544
55.73
41,547,277
39,963,704
697,114
18,389,940
35,473,380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基準財政収入額において納税義務者数の増による個人市民税の増収や市内企業の業績回復による</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300">
              <a:latin typeface="ＭＳ Ｐゴシック" panose="020B0600070205080204" pitchFamily="50" charset="-128"/>
              <a:ea typeface="ＭＳ Ｐゴシック" panose="020B0600070205080204" pitchFamily="50" charset="-128"/>
            </a:rPr>
            <a:t>の増収の影響により増となったものの、基準財政需要額において社会福祉費や高齢者保健福祉費が基準財政収入額の増を上回る増となったため、財政力指数は前年度より悪化した。</a:t>
          </a:r>
        </a:p>
        <a:p>
          <a:r>
            <a:rPr kumimoji="1" lang="ja-JP" altLang="en-US" sz="1300">
              <a:latin typeface="ＭＳ Ｐゴシック" panose="020B0600070205080204" pitchFamily="50" charset="-128"/>
              <a:ea typeface="ＭＳ Ｐゴシック" panose="020B0600070205080204" pitchFamily="50" charset="-128"/>
            </a:rPr>
            <a:t>　今後においては財政改革プログラムに基づき、市税の収納率の向上、また使用料をはじめとした受益者負担の見直しなどによる財源確保、経常経費の見直し等を実施し、安定した財政運営に努める。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ついては、守山南中学校の学校給食通年化や３中学校（守山中・守山北中・明富中）の学校給食開始に伴う中学校給食管理費の増があったものの、歳入において、納税義務者数の増による個人市民税の増収や市内企業の業績回復による</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300">
              <a:latin typeface="ＭＳ Ｐゴシック" panose="020B0600070205080204" pitchFamily="50" charset="-128"/>
              <a:ea typeface="ＭＳ Ｐゴシック" panose="020B0600070205080204" pitchFamily="50" charset="-128"/>
            </a:rPr>
            <a:t>の増収があり、比率は昨年度より改善した。</a:t>
          </a:r>
        </a:p>
        <a:p>
          <a:r>
            <a:rPr kumimoji="1" lang="ja-JP" altLang="en-US" sz="1300">
              <a:latin typeface="ＭＳ Ｐゴシック" panose="020B0600070205080204" pitchFamily="50" charset="-128"/>
              <a:ea typeface="ＭＳ Ｐゴシック" panose="020B0600070205080204" pitchFamily="50" charset="-128"/>
            </a:rPr>
            <a:t>　類似団体の数値を下回っているものの、今後も扶助費や物価高騰による物件費などの義務的経費の増等が見込まれることから、引き続き歳入確保と歳出削減に努める。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5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4674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150495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397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588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新型コロナ感染症関連業務の減少による正規職員の時間外手当の減や医師報酬の減に伴い減少となったものの、物件費においては中学校での給食実施に伴う学校給食管理運営費の増や電気代高騰による小中学校の光熱水費の増があったため、人口１人あたり人件費・物件費等決算額は、昨年度より増となった。</a:t>
          </a:r>
        </a:p>
        <a:p>
          <a:r>
            <a:rPr kumimoji="1" lang="ja-JP" altLang="en-US" sz="1300">
              <a:latin typeface="ＭＳ Ｐゴシック" panose="020B0600070205080204" pitchFamily="50" charset="-128"/>
              <a:ea typeface="ＭＳ Ｐゴシック" panose="020B0600070205080204" pitchFamily="50" charset="-128"/>
            </a:rPr>
            <a:t>　類似団体の平均よりも下回っているものの、今後も事務効率化による時間外削減に努めるとともに、物件費の削減についても引き続き努める。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120526</xdr:rowOff>
    </xdr:from>
    <xdr:to>
      <xdr:col>23</xdr:col>
      <xdr:colOff>133350</xdr:colOff>
      <xdr:row>81</xdr:row>
      <xdr:rowOff>120647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7976"/>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8209</xdr:rowOff>
    </xdr:from>
    <xdr:to>
      <xdr:col>19</xdr:col>
      <xdr:colOff>133350</xdr:colOff>
      <xdr:row>81</xdr:row>
      <xdr:rowOff>120526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95659"/>
          <a:ext cx="889000" cy="1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100946</xdr:rowOff>
    </xdr:from>
    <xdr:to>
      <xdr:col>15</xdr:col>
      <xdr:colOff>82550</xdr:colOff>
      <xdr:row>81</xdr:row>
      <xdr:rowOff>8209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16946"/>
          <a:ext cx="889000" cy="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100946</xdr:rowOff>
    </xdr:from>
    <xdr:to>
      <xdr:col>11</xdr:col>
      <xdr:colOff>31750</xdr:colOff>
      <xdr:row>80</xdr:row>
      <xdr:rowOff>109601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16946"/>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69847</xdr:rowOff>
    </xdr:from>
    <xdr:to>
      <xdr:col>23</xdr:col>
      <xdr:colOff>184150</xdr:colOff>
      <xdr:row>81</xdr:row>
      <xdr:rowOff>171447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86374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69726</xdr:rowOff>
    </xdr:from>
    <xdr:to>
      <xdr:col>19</xdr:col>
      <xdr:colOff>184150</xdr:colOff>
      <xdr:row>81</xdr:row>
      <xdr:rowOff>171326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10053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128859</xdr:rowOff>
    </xdr:from>
    <xdr:to>
      <xdr:col>15</xdr:col>
      <xdr:colOff>133350</xdr:colOff>
      <xdr:row>81</xdr:row>
      <xdr:rowOff>59009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69186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50146</xdr:rowOff>
    </xdr:from>
    <xdr:to>
      <xdr:col>11</xdr:col>
      <xdr:colOff>82550</xdr:colOff>
      <xdr:row>80</xdr:row>
      <xdr:rowOff>151746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161923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58801</xdr:rowOff>
    </xdr:from>
    <xdr:to>
      <xdr:col>7</xdr:col>
      <xdr:colOff>31750</xdr:colOff>
      <xdr:row>80</xdr:row>
      <xdr:rowOff>160401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170578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直近５年間において、職員構成などを理由に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を超過する状況が続いている。</a:t>
          </a:r>
        </a:p>
        <a:p>
          <a:r>
            <a:rPr kumimoji="1" lang="ja-JP" altLang="en-US" sz="1300">
              <a:latin typeface="ＭＳ Ｐゴシック" panose="020B0600070205080204" pitchFamily="50" charset="-128"/>
              <a:ea typeface="ＭＳ Ｐゴシック" panose="020B0600070205080204" pitchFamily="50" charset="-128"/>
            </a:rPr>
            <a:t>　適正な給与水準を確保するとともに、必要な制度の見直し等を実施していく。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77611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0666"/>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49688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77611</xdr:rowOff>
    </xdr:from>
    <xdr:to>
      <xdr:col>81</xdr:col>
      <xdr:colOff>133350</xdr:colOff>
      <xdr:row>87</xdr:row>
      <xdr:rowOff>77611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88</xdr:row>
      <xdr:rowOff>107245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13328"/>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107245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144639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に努めた。今後についても、第５次定員適正化計画を策定し適正な定員管理を行うとともに、引き続き、事業のスクラップ等を含む職員の意識改革、資質・能力の向上を促進し、効率的な行政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87736</xdr:rowOff>
    </xdr:from>
    <xdr:to>
      <xdr:col>81</xdr:col>
      <xdr:colOff>44450</xdr:colOff>
      <xdr:row>60</xdr:row>
      <xdr:rowOff>91757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7473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97790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787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59584</xdr:rowOff>
    </xdr:from>
    <xdr:to>
      <xdr:col>72</xdr:col>
      <xdr:colOff>203200</xdr:colOff>
      <xdr:row>60</xdr:row>
      <xdr:rowOff>97790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4658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59584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44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36936</xdr:rowOff>
    </xdr:from>
    <xdr:to>
      <xdr:col>81</xdr:col>
      <xdr:colOff>95250</xdr:colOff>
      <xdr:row>60</xdr:row>
      <xdr:rowOff>138536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53463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6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8784</xdr:rowOff>
    </xdr:from>
    <xdr:to>
      <xdr:col>68</xdr:col>
      <xdr:colOff>203200</xdr:colOff>
      <xdr:row>60</xdr:row>
      <xdr:rowOff>110384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120561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守山南中学校大規模改築事業・守山銀座商店街市街地再開発事業等の償還金増加や、交付税における臨時財政対策債償還基金費の皆減に伴い標準財政規模が減少したものの、公営企業への出資金を計上したことにより、公営企業に要する経費の財源とする地方債の償還の財源に充てたと認められる繰入金が減額となったことから、単年度実質公債費比率は減少した。</a:t>
          </a:r>
        </a:p>
        <a:p>
          <a:r>
            <a:rPr kumimoji="1" lang="ja-JP" altLang="en-US" sz="1300">
              <a:latin typeface="ＭＳ Ｐゴシック" panose="020B0600070205080204" pitchFamily="50" charset="-128"/>
              <a:ea typeface="ＭＳ Ｐゴシック" panose="020B0600070205080204" pitchFamily="50" charset="-128"/>
            </a:rPr>
            <a:t>　実質公債費比率は３ヵ年平均で算出することから、昨年度よりも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28194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39</xdr:row>
      <xdr:rowOff>8890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375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122428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新庁舎整備事業や伊勢遺跡整備事業等の大規模事業の実施による地方債残高の増加により将来負担額は増加したものの、市有地売却による財産収入を財政調整基金・公共施設整備基金・福祉基金に積み立てたことにより充当可能基金が大幅に増加したことから充当可能財源等が将来負担額を上回る結果となり、将来負担比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％から比率無しに改善した。</a:t>
          </a:r>
        </a:p>
        <a:p>
          <a:r>
            <a:rPr kumimoji="1" lang="ja-JP" altLang="en-US" sz="1300">
              <a:latin typeface="ＭＳ Ｐゴシック" panose="020B0600070205080204" pitchFamily="50" charset="-128"/>
              <a:ea typeface="ＭＳ Ｐゴシック" panose="020B0600070205080204" pitchFamily="50" charset="-128"/>
            </a:rPr>
            <a:t>　今後も、公共施設の長寿命化対策等で起債発行や基金取り崩しは継続することから、財政改革プログラムに基づき、適切な財政運営に努める。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86662</xdr:rowOff>
    </xdr:from>
    <xdr:to>
      <xdr:col>77</xdr:col>
      <xdr:colOff>44450</xdr:colOff>
      <xdr:row>13</xdr:row>
      <xdr:rowOff>138369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231551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87569</xdr:rowOff>
    </xdr:from>
    <xdr:to>
      <xdr:col>77</xdr:col>
      <xdr:colOff>95250</xdr:colOff>
      <xdr:row>14</xdr:row>
      <xdr:rowOff>17719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3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27896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8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35862</xdr:rowOff>
    </xdr:from>
    <xdr:to>
      <xdr:col>73</xdr:col>
      <xdr:colOff>44450</xdr:colOff>
      <xdr:row>13</xdr:row>
      <xdr:rowOff>137462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147639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85,619
84,544
55.73
41,547,277
39,963,704
697,114
18,389,940
35,473,380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人件費に係る経常収支比率は、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正規職員の増や会計年度任用職員の増に加え消防団員報酬の増等があったものの、歳入において、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納税義務者数の増による個人市民税の増収や市内企業の業績回復による法人</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税の増収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一般財源が増加したため、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比率としては減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類似団体の平均を上回っていることから、今後、定員適正化計画に基づき、計画的に職員数の管理を行い、人件費が過大にならないよう努めていく。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納税義務者数の増による個人市民税の増収や市内企業の業績回復による法人市民税の増収等により一般財源が増加したものの、中学校での給食実施に伴う学校給食管理運営費の増や電気代高騰による小中学校の光熱水費の増があったため、比率としては増となった。</a:t>
          </a:r>
        </a:p>
        <a:p>
          <a:r>
            <a:rPr kumimoji="1" lang="ja-JP" altLang="en-US" sz="1300">
              <a:latin typeface="ＭＳ Ｐゴシック" panose="020B0600070205080204" pitchFamily="50" charset="-128"/>
              <a:ea typeface="ＭＳ Ｐゴシック" panose="020B0600070205080204" pitchFamily="50" charset="-128"/>
            </a:rPr>
            <a:t>　類似団体の平均を上回っており、今後においても、財政改革プログラムに基づいて、引き続き徹底した歳出削減に努める。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2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9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扶助費に係る経常収支比率は、令和４年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から子ども医療費助成制度の拡充を行ったことや、法人立保育園の新規開設等により増となったものの、納税義務者数の増による個人市民税の増収や市内企業の業績回復による法人市民税の増収等により一般財源が増加したため、比率としては減となった。</a:t>
          </a:r>
        </a:p>
        <a:p>
          <a:r>
            <a:rPr kumimoji="1" lang="ja-JP" altLang="en-US" sz="1200">
              <a:latin typeface="ＭＳ Ｐゴシック" panose="020B0600070205080204" pitchFamily="50" charset="-128"/>
              <a:ea typeface="ＭＳ Ｐゴシック" panose="020B0600070205080204" pitchFamily="50" charset="-128"/>
            </a:rPr>
            <a:t>　しかしながら、類似団体の平均を上回っていることから、　今後においても、人口増加が見込まれる中、施策の重点化を図り経費の抑制に努める。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527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その他に係る経費の主なものは、繰出金や維持補修費等が該当するが、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に下水道事業会計が特別会計から企業会計に移行したことにより、性質が繰出金から補助費へ振り替わって以降、ほぼ横ばいとなっている。</a:t>
          </a:r>
        </a:p>
        <a:p>
          <a:r>
            <a:rPr kumimoji="1" lang="ja-JP" altLang="en-US" sz="1300">
              <a:latin typeface="ＭＳ Ｐゴシック" panose="020B0600070205080204" pitchFamily="50" charset="-128"/>
              <a:ea typeface="ＭＳ Ｐゴシック" panose="020B0600070205080204" pitchFamily="50" charset="-128"/>
            </a:rPr>
            <a:t>　現状は、類似団体の平均を下回っているものの、他会計等の運営も含めて、経費削減の意識をもって取り組む必要がある。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下水道会計繰出金の増等があったものの、納税義務者数の増による個人市民税の増収や市内企業の業績回復による法人市民税の増収等により一般財源が増加したため、比率としては減となった。</a:t>
          </a:r>
        </a:p>
        <a:p>
          <a:r>
            <a:rPr kumimoji="1" lang="ja-JP" altLang="en-US" sz="1300">
              <a:latin typeface="ＭＳ Ｐゴシック" panose="020B0600070205080204" pitchFamily="50" charset="-128"/>
              <a:ea typeface="ＭＳ Ｐゴシック" panose="020B0600070205080204" pitchFamily="50" charset="-128"/>
            </a:rPr>
            <a:t>　類似団体の平均を下回ったものの、引き続き、事業の縮小や統廃合などの見直しを行い、経費削減に努める。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いては、過去に発行した市債の元金償還の開始等により、元金償還金が昨年度より増となったものの、納税義務者数の増による個人市民税の増収や市内企業の業績回復による法人市民税の増収等により一般財源が増加したため、比率としては減となった。</a:t>
          </a:r>
        </a:p>
        <a:p>
          <a:r>
            <a:rPr kumimoji="1" lang="ja-JP" altLang="en-US" sz="1200">
              <a:latin typeface="ＭＳ Ｐゴシック" panose="020B0600070205080204" pitchFamily="50" charset="-128"/>
              <a:ea typeface="ＭＳ Ｐゴシック" panose="020B0600070205080204" pitchFamily="50" charset="-128"/>
            </a:rPr>
            <a:t>　現状は類似団体の平均を下回っているが、今後公共施設の長寿命化対策の実施に伴い、地方債の発行は増となることから、財政改革プログラムに基づき、適正な財政運営に努める。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61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168148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公債費以外の経常収支比率は、令和４年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子ども医療費助成制度の拡充を行ったことや、法人立保育園の新規開設等による扶助費の増があったものの、納税義務者数の増による個人市民税の増収や市内企業の業績回復による法人市民税の増収等により一般財源が増加したため、比率としては減となった。</a:t>
          </a:r>
        </a:p>
        <a:p>
          <a:r>
            <a:rPr kumimoji="1" lang="ja-JP" altLang="en-US" sz="1300">
              <a:latin typeface="ＭＳ Ｐゴシック" panose="020B0600070205080204" pitchFamily="50" charset="-128"/>
              <a:ea typeface="ＭＳ Ｐゴシック" panose="020B0600070205080204" pitchFamily="50" charset="-128"/>
            </a:rPr>
            <a:t>　類似団体の平均を下回ったものの、引き続き、事業の縮小や統廃合などの見直しを行い、経費削減に努める。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400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137801</xdr:rowOff>
    </xdr:from>
    <xdr:to>
      <xdr:col>29</xdr:col>
      <xdr:colOff>127000</xdr:colOff>
      <xdr:row>16</xdr:row>
      <xdr:rowOff>168548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28626"/>
          <a:ext cx="6477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137801</xdr:rowOff>
    </xdr:from>
    <xdr:to>
      <xdr:col>26</xdr:col>
      <xdr:colOff>50800</xdr:colOff>
      <xdr:row>17</xdr:row>
      <xdr:rowOff>23482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8626"/>
          <a:ext cx="698500" cy="5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23482</xdr:rowOff>
    </xdr:from>
    <xdr:to>
      <xdr:col>22</xdr:col>
      <xdr:colOff>114300</xdr:colOff>
      <xdr:row>17</xdr:row>
      <xdr:rowOff>80518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5757"/>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59601</xdr:rowOff>
    </xdr:from>
    <xdr:to>
      <xdr:col>18</xdr:col>
      <xdr:colOff>177800</xdr:colOff>
      <xdr:row>17</xdr:row>
      <xdr:rowOff>80518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21876"/>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117748</xdr:rowOff>
    </xdr:from>
    <xdr:to>
      <xdr:col>29</xdr:col>
      <xdr:colOff>177800</xdr:colOff>
      <xdr:row>17</xdr:row>
      <xdr:rowOff>47898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89825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87001</xdr:rowOff>
    </xdr:from>
    <xdr:to>
      <xdr:col>26</xdr:col>
      <xdr:colOff>101600</xdr:colOff>
      <xdr:row>17</xdr:row>
      <xdr:rowOff>17151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144132</xdr:rowOff>
    </xdr:from>
    <xdr:to>
      <xdr:col>22</xdr:col>
      <xdr:colOff>165100</xdr:colOff>
      <xdr:row>17</xdr:row>
      <xdr:rowOff>74282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59059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29718</xdr:rowOff>
    </xdr:from>
    <xdr:to>
      <xdr:col>19</xdr:col>
      <xdr:colOff>38100</xdr:colOff>
      <xdr:row>17</xdr:row>
      <xdr:rowOff>131318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116095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8801</xdr:rowOff>
    </xdr:from>
    <xdr:to>
      <xdr:col>15</xdr:col>
      <xdr:colOff>101600</xdr:colOff>
      <xdr:row>17</xdr:row>
      <xdr:rowOff>110401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95178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81090</xdr:rowOff>
    </xdr:from>
    <xdr:to>
      <xdr:col>29</xdr:col>
      <xdr:colOff>127000</xdr:colOff>
      <xdr:row>37</xdr:row>
      <xdr:rowOff>158090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5790"/>
          <a:ext cx="647700" cy="7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81090</xdr:rowOff>
    </xdr:from>
    <xdr:to>
      <xdr:col>26</xdr:col>
      <xdr:colOff>50800</xdr:colOff>
      <xdr:row>37</xdr:row>
      <xdr:rowOff>92101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5790"/>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92101</xdr:rowOff>
    </xdr:from>
    <xdr:to>
      <xdr:col>22</xdr:col>
      <xdr:colOff>114300</xdr:colOff>
      <xdr:row>37</xdr:row>
      <xdr:rowOff>143307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16801"/>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141936</xdr:rowOff>
    </xdr:from>
    <xdr:to>
      <xdr:col>18</xdr:col>
      <xdr:colOff>177800</xdr:colOff>
      <xdr:row>37</xdr:row>
      <xdr:rowOff>143307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66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107290</xdr:rowOff>
    </xdr:from>
    <xdr:to>
      <xdr:col>29</xdr:col>
      <xdr:colOff>177800</xdr:colOff>
      <xdr:row>37</xdr:row>
      <xdr:rowOff>208890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79367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30290</xdr:rowOff>
    </xdr:from>
    <xdr:to>
      <xdr:col>26</xdr:col>
      <xdr:colOff>101600</xdr:colOff>
      <xdr:row>37</xdr:row>
      <xdr:rowOff>131890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116667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41301</xdr:rowOff>
    </xdr:from>
    <xdr:to>
      <xdr:col>22</xdr:col>
      <xdr:colOff>165100</xdr:colOff>
      <xdr:row>37</xdr:row>
      <xdr:rowOff>142901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127678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92507</xdr:rowOff>
    </xdr:from>
    <xdr:to>
      <xdr:col>19</xdr:col>
      <xdr:colOff>38100</xdr:colOff>
      <xdr:row>37</xdr:row>
      <xdr:rowOff>194107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178884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91136</xdr:rowOff>
    </xdr:from>
    <xdr:to>
      <xdr:col>15</xdr:col>
      <xdr:colOff>101600</xdr:colOff>
      <xdr:row>37</xdr:row>
      <xdr:rowOff>192736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177513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85,619
84,544
55.73
41,547,277
39,963,704
697,114
18,389,940
35,473,380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110020</xdr:rowOff>
    </xdr:from>
    <xdr:to>
      <xdr:col>24</xdr:col>
      <xdr:colOff>63500</xdr:colOff>
      <xdr:row>36</xdr:row>
      <xdr:rowOff>131851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2220"/>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110020</xdr:rowOff>
    </xdr:from>
    <xdr:to>
      <xdr:col>19</xdr:col>
      <xdr:colOff>177800</xdr:colOff>
      <xdr:row>36</xdr:row>
      <xdr:rowOff>169742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2220"/>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169742</xdr:rowOff>
    </xdr:from>
    <xdr:to>
      <xdr:col>15</xdr:col>
      <xdr:colOff>50800</xdr:colOff>
      <xdr:row>37</xdr:row>
      <xdr:rowOff>108858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1942"/>
          <a:ext cx="8890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108858</xdr:rowOff>
    </xdr:from>
    <xdr:to>
      <xdr:col>10</xdr:col>
      <xdr:colOff>114300</xdr:colOff>
      <xdr:row>37</xdr:row>
      <xdr:rowOff>126898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2508"/>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81051</xdr:rowOff>
    </xdr:from>
    <xdr:to>
      <xdr:col>24</xdr:col>
      <xdr:colOff>114300</xdr:colOff>
      <xdr:row>37</xdr:row>
      <xdr:rowOff>11201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59478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59220</xdr:rowOff>
    </xdr:from>
    <xdr:to>
      <xdr:col>20</xdr:col>
      <xdr:colOff>38100</xdr:colOff>
      <xdr:row>36</xdr:row>
      <xdr:rowOff>160820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151947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118942</xdr:rowOff>
    </xdr:from>
    <xdr:to>
      <xdr:col>15</xdr:col>
      <xdr:colOff>101600</xdr:colOff>
      <xdr:row>37</xdr:row>
      <xdr:rowOff>49092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40219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58058</xdr:rowOff>
    </xdr:from>
    <xdr:to>
      <xdr:col>10</xdr:col>
      <xdr:colOff>165100</xdr:colOff>
      <xdr:row>37</xdr:row>
      <xdr:rowOff>159658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150785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76098</xdr:rowOff>
    </xdr:from>
    <xdr:to>
      <xdr:col>6</xdr:col>
      <xdr:colOff>38100</xdr:colOff>
      <xdr:row>38</xdr:row>
      <xdr:rowOff>6248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168825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76465</xdr:rowOff>
    </xdr:from>
    <xdr:to>
      <xdr:col>24</xdr:col>
      <xdr:colOff>63500</xdr:colOff>
      <xdr:row>57</xdr:row>
      <xdr:rowOff>94655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9115"/>
          <a:ext cx="8382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94655</xdr:rowOff>
    </xdr:from>
    <xdr:to>
      <xdr:col>19</xdr:col>
      <xdr:colOff>177800</xdr:colOff>
      <xdr:row>58</xdr:row>
      <xdr:rowOff>37897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7305"/>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37897</xdr:rowOff>
    </xdr:from>
    <xdr:to>
      <xdr:col>15</xdr:col>
      <xdr:colOff>50800</xdr:colOff>
      <xdr:row>58</xdr:row>
      <xdr:rowOff>65699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1997"/>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56228</xdr:rowOff>
    </xdr:from>
    <xdr:to>
      <xdr:col>10</xdr:col>
      <xdr:colOff>114300</xdr:colOff>
      <xdr:row>58</xdr:row>
      <xdr:rowOff>65699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032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25665</xdr:rowOff>
    </xdr:from>
    <xdr:to>
      <xdr:col>24</xdr:col>
      <xdr:colOff>114300</xdr:colOff>
      <xdr:row>57</xdr:row>
      <xdr:rowOff>127265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43855</xdr:rowOff>
    </xdr:from>
    <xdr:to>
      <xdr:col>20</xdr:col>
      <xdr:colOff>38100</xdr:colOff>
      <xdr:row>57</xdr:row>
      <xdr:rowOff>145455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136582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158547</xdr:rowOff>
    </xdr:from>
    <xdr:to>
      <xdr:col>15</xdr:col>
      <xdr:colOff>101600</xdr:colOff>
      <xdr:row>58</xdr:row>
      <xdr:rowOff>88697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79824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14899</xdr:rowOff>
    </xdr:from>
    <xdr:to>
      <xdr:col>10</xdr:col>
      <xdr:colOff>165100</xdr:colOff>
      <xdr:row>58</xdr:row>
      <xdr:rowOff>116499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107626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5428</xdr:rowOff>
    </xdr:from>
    <xdr:to>
      <xdr:col>6</xdr:col>
      <xdr:colOff>38100</xdr:colOff>
      <xdr:row>58</xdr:row>
      <xdr:rowOff>107028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98155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9816</xdr:rowOff>
    </xdr:from>
    <xdr:to>
      <xdr:col>24</xdr:col>
      <xdr:colOff>63500</xdr:colOff>
      <xdr:row>79</xdr:row>
      <xdr:rowOff>17094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54366"/>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9816</xdr:rowOff>
    </xdr:from>
    <xdr:to>
      <xdr:col>19</xdr:col>
      <xdr:colOff>177800</xdr:colOff>
      <xdr:row>79</xdr:row>
      <xdr:rowOff>17590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54366"/>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17590</xdr:rowOff>
    </xdr:from>
    <xdr:to>
      <xdr:col>15</xdr:col>
      <xdr:colOff>50800</xdr:colOff>
      <xdr:row>79</xdr:row>
      <xdr:rowOff>17742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2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9740</xdr:rowOff>
    </xdr:from>
    <xdr:to>
      <xdr:col>10</xdr:col>
      <xdr:colOff>114300</xdr:colOff>
      <xdr:row>79</xdr:row>
      <xdr:rowOff>17742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54290"/>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137744</xdr:rowOff>
    </xdr:from>
    <xdr:to>
      <xdr:col>24</xdr:col>
      <xdr:colOff>114300</xdr:colOff>
      <xdr:row>79</xdr:row>
      <xdr:rowOff>67894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52671</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5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130466</xdr:rowOff>
    </xdr:from>
    <xdr:to>
      <xdr:col>20</xdr:col>
      <xdr:colOff>38100</xdr:colOff>
      <xdr:row>79</xdr:row>
      <xdr:rowOff>60616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51743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138240</xdr:rowOff>
    </xdr:from>
    <xdr:to>
      <xdr:col>15</xdr:col>
      <xdr:colOff>101600</xdr:colOff>
      <xdr:row>79</xdr:row>
      <xdr:rowOff>68390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59517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0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138392</xdr:rowOff>
    </xdr:from>
    <xdr:to>
      <xdr:col>10</xdr:col>
      <xdr:colOff>165100</xdr:colOff>
      <xdr:row>79</xdr:row>
      <xdr:rowOff>68542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59669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0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130390</xdr:rowOff>
    </xdr:from>
    <xdr:to>
      <xdr:col>6</xdr:col>
      <xdr:colOff>38100</xdr:colOff>
      <xdr:row>79</xdr:row>
      <xdr:rowOff>60540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51667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9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19114</xdr:rowOff>
    </xdr:from>
    <xdr:to>
      <xdr:col>24</xdr:col>
      <xdr:colOff>63500</xdr:colOff>
      <xdr:row>95</xdr:row>
      <xdr:rowOff>98715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35414"/>
          <a:ext cx="838200" cy="2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19114</xdr:rowOff>
    </xdr:from>
    <xdr:to>
      <xdr:col>19</xdr:col>
      <xdr:colOff>177800</xdr:colOff>
      <xdr:row>96</xdr:row>
      <xdr:rowOff>94518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35414"/>
          <a:ext cx="889000" cy="4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94518</xdr:rowOff>
    </xdr:from>
    <xdr:to>
      <xdr:col>15</xdr:col>
      <xdr:colOff>50800</xdr:colOff>
      <xdr:row>96</xdr:row>
      <xdr:rowOff>150543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53718"/>
          <a:ext cx="889000" cy="5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150543</xdr:rowOff>
    </xdr:from>
    <xdr:to>
      <xdr:col>10</xdr:col>
      <xdr:colOff>114300</xdr:colOff>
      <xdr:row>97</xdr:row>
      <xdr:rowOff>80003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09743"/>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47915</xdr:rowOff>
    </xdr:from>
    <xdr:to>
      <xdr:col>24</xdr:col>
      <xdr:colOff>114300</xdr:colOff>
      <xdr:row>95</xdr:row>
      <xdr:rowOff>149515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70792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139764</xdr:rowOff>
    </xdr:from>
    <xdr:to>
      <xdr:col>20</xdr:col>
      <xdr:colOff>38100</xdr:colOff>
      <xdr:row>94</xdr:row>
      <xdr:rowOff>69914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86441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5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43718</xdr:rowOff>
    </xdr:from>
    <xdr:to>
      <xdr:col>15</xdr:col>
      <xdr:colOff>101600</xdr:colOff>
      <xdr:row>96</xdr:row>
      <xdr:rowOff>145318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161845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99743</xdr:rowOff>
    </xdr:from>
    <xdr:to>
      <xdr:col>10</xdr:col>
      <xdr:colOff>165100</xdr:colOff>
      <xdr:row>97</xdr:row>
      <xdr:rowOff>29893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46420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29203</xdr:rowOff>
    </xdr:from>
    <xdr:to>
      <xdr:col>6</xdr:col>
      <xdr:colOff>38100</xdr:colOff>
      <xdr:row>97</xdr:row>
      <xdr:rowOff>130803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147330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112105</xdr:rowOff>
    </xdr:from>
    <xdr:to>
      <xdr:col>55</xdr:col>
      <xdr:colOff>0</xdr:colOff>
      <xdr:row>38</xdr:row>
      <xdr:rowOff>131797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27205"/>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106325</xdr:rowOff>
    </xdr:from>
    <xdr:to>
      <xdr:col>50</xdr:col>
      <xdr:colOff>114300</xdr:colOff>
      <xdr:row>38</xdr:row>
      <xdr:rowOff>131797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92725"/>
          <a:ext cx="889000" cy="10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106325</xdr:rowOff>
    </xdr:from>
    <xdr:to>
      <xdr:col>45</xdr:col>
      <xdr:colOff>177800</xdr:colOff>
      <xdr:row>39</xdr:row>
      <xdr:rowOff>26641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92725"/>
          <a:ext cx="889000" cy="11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26641</xdr:rowOff>
    </xdr:from>
    <xdr:to>
      <xdr:col>41</xdr:col>
      <xdr:colOff>50800</xdr:colOff>
      <xdr:row>39</xdr:row>
      <xdr:rowOff>36678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1319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61305</xdr:rowOff>
    </xdr:from>
    <xdr:to>
      <xdr:col>55</xdr:col>
      <xdr:colOff>50800</xdr:colOff>
      <xdr:row>38</xdr:row>
      <xdr:rowOff>162905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39732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80997</xdr:rowOff>
    </xdr:from>
    <xdr:to>
      <xdr:col>50</xdr:col>
      <xdr:colOff>165100</xdr:colOff>
      <xdr:row>39</xdr:row>
      <xdr:rowOff>11147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2274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55525</xdr:rowOff>
    </xdr:from>
    <xdr:to>
      <xdr:col>46</xdr:col>
      <xdr:colOff>38100</xdr:colOff>
      <xdr:row>32</xdr:row>
      <xdr:rowOff>157125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5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148252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6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147291</xdr:rowOff>
    </xdr:from>
    <xdr:to>
      <xdr:col>41</xdr:col>
      <xdr:colOff>101600</xdr:colOff>
      <xdr:row>39</xdr:row>
      <xdr:rowOff>77441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68568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157328</xdr:rowOff>
    </xdr:from>
    <xdr:to>
      <xdr:col>36</xdr:col>
      <xdr:colOff>165100</xdr:colOff>
      <xdr:row>39</xdr:row>
      <xdr:rowOff>87478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78605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12892</xdr:rowOff>
    </xdr:from>
    <xdr:to>
      <xdr:col>55</xdr:col>
      <xdr:colOff>0</xdr:colOff>
      <xdr:row>54</xdr:row>
      <xdr:rowOff>148355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271192"/>
          <a:ext cx="838200" cy="1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102198</xdr:rowOff>
    </xdr:from>
    <xdr:to>
      <xdr:col>50</xdr:col>
      <xdr:colOff>114300</xdr:colOff>
      <xdr:row>54</xdr:row>
      <xdr:rowOff>148355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8674698"/>
          <a:ext cx="889000" cy="7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102198</xdr:rowOff>
    </xdr:from>
    <xdr:to>
      <xdr:col>45</xdr:col>
      <xdr:colOff>177800</xdr:colOff>
      <xdr:row>55</xdr:row>
      <xdr:rowOff>126452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8674698"/>
          <a:ext cx="889000" cy="88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126452</xdr:rowOff>
    </xdr:from>
    <xdr:to>
      <xdr:col>41</xdr:col>
      <xdr:colOff>50800</xdr:colOff>
      <xdr:row>56</xdr:row>
      <xdr:rowOff>24997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56202"/>
          <a:ext cx="889000" cy="6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133542</xdr:rowOff>
    </xdr:from>
    <xdr:to>
      <xdr:col>55</xdr:col>
      <xdr:colOff>50800</xdr:colOff>
      <xdr:row>54</xdr:row>
      <xdr:rowOff>63692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156419</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0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97555</xdr:rowOff>
    </xdr:from>
    <xdr:to>
      <xdr:col>50</xdr:col>
      <xdr:colOff>165100</xdr:colOff>
      <xdr:row>55</xdr:row>
      <xdr:rowOff>27705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44232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51398</xdr:rowOff>
    </xdr:from>
    <xdr:to>
      <xdr:col>46</xdr:col>
      <xdr:colOff>38100</xdr:colOff>
      <xdr:row>50</xdr:row>
      <xdr:rowOff>152998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86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169525</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50795" y="83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75652</xdr:rowOff>
    </xdr:from>
    <xdr:to>
      <xdr:col>41</xdr:col>
      <xdr:colOff>101600</xdr:colOff>
      <xdr:row>56</xdr:row>
      <xdr:rowOff>5802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168379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145647</xdr:rowOff>
    </xdr:from>
    <xdr:to>
      <xdr:col>36</xdr:col>
      <xdr:colOff>165100</xdr:colOff>
      <xdr:row>56</xdr:row>
      <xdr:rowOff>75797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66924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54343</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913093"/>
          <a:ext cx="1270" cy="67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1020</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6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54343</xdr:rowOff>
    </xdr:from>
    <xdr:to>
      <xdr:col>55</xdr:col>
      <xdr:colOff>88900</xdr:colOff>
      <xdr:row>75</xdr:row>
      <xdr:rowOff>54343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9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101524</xdr:rowOff>
    </xdr:from>
    <xdr:to>
      <xdr:col>55</xdr:col>
      <xdr:colOff>0</xdr:colOff>
      <xdr:row>77</xdr:row>
      <xdr:rowOff>154293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960274"/>
          <a:ext cx="838200" cy="3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640</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73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22213</xdr:rowOff>
    </xdr:from>
    <xdr:to>
      <xdr:col>55</xdr:col>
      <xdr:colOff>50800</xdr:colOff>
      <xdr:row>78</xdr:row>
      <xdr:rowOff>123813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71984</xdr:rowOff>
    </xdr:from>
    <xdr:to>
      <xdr:col>50</xdr:col>
      <xdr:colOff>114300</xdr:colOff>
      <xdr:row>75</xdr:row>
      <xdr:rowOff>101524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073484"/>
          <a:ext cx="889000" cy="8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381</xdr:rowOff>
    </xdr:from>
    <xdr:to>
      <xdr:col>50</xdr:col>
      <xdr:colOff>165100</xdr:colOff>
      <xdr:row>78</xdr:row>
      <xdr:rowOff>101981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93108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71984</xdr:rowOff>
    </xdr:from>
    <xdr:to>
      <xdr:col>45</xdr:col>
      <xdr:colOff>177800</xdr:colOff>
      <xdr:row>78</xdr:row>
      <xdr:rowOff>3099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073484"/>
          <a:ext cx="889000" cy="13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3099</xdr:rowOff>
    </xdr:from>
    <xdr:to>
      <xdr:col>41</xdr:col>
      <xdr:colOff>50800</xdr:colOff>
      <xdr:row>79</xdr:row>
      <xdr:rowOff>26606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76199"/>
          <a:ext cx="889000" cy="1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103493</xdr:rowOff>
    </xdr:from>
    <xdr:to>
      <xdr:col>55</xdr:col>
      <xdr:colOff>50800</xdr:colOff>
      <xdr:row>78</xdr:row>
      <xdr:rowOff>33643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126370</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50724</xdr:rowOff>
    </xdr:from>
    <xdr:to>
      <xdr:col>50</xdr:col>
      <xdr:colOff>165100</xdr:colOff>
      <xdr:row>75</xdr:row>
      <xdr:rowOff>152324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168851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21184</xdr:rowOff>
    </xdr:from>
    <xdr:to>
      <xdr:col>46</xdr:col>
      <xdr:colOff>38100</xdr:colOff>
      <xdr:row>70</xdr:row>
      <xdr:rowOff>122784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0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139311</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50795" y="1179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123749</xdr:rowOff>
    </xdr:from>
    <xdr:to>
      <xdr:col>41</xdr:col>
      <xdr:colOff>101600</xdr:colOff>
      <xdr:row>78</xdr:row>
      <xdr:rowOff>53899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3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45026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4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147256</xdr:rowOff>
    </xdr:from>
    <xdr:to>
      <xdr:col>36</xdr:col>
      <xdr:colOff>165100</xdr:colOff>
      <xdr:row>79</xdr:row>
      <xdr:rowOff>77406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68533</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61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102274</xdr:rowOff>
    </xdr:from>
    <xdr:to>
      <xdr:col>55</xdr:col>
      <xdr:colOff>0</xdr:colOff>
      <xdr:row>98</xdr:row>
      <xdr:rowOff>65683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047124"/>
          <a:ext cx="838200" cy="82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49109</xdr:rowOff>
    </xdr:from>
    <xdr:to>
      <xdr:col>50</xdr:col>
      <xdr:colOff>114300</xdr:colOff>
      <xdr:row>98</xdr:row>
      <xdr:rowOff>65683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85120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170495</xdr:rowOff>
    </xdr:from>
    <xdr:to>
      <xdr:col>45</xdr:col>
      <xdr:colOff>177800</xdr:colOff>
      <xdr:row>98</xdr:row>
      <xdr:rowOff>49109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801145"/>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5218</xdr:rowOff>
    </xdr:from>
    <xdr:to>
      <xdr:col>41</xdr:col>
      <xdr:colOff>50800</xdr:colOff>
      <xdr:row>97</xdr:row>
      <xdr:rowOff>170495</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6464418"/>
          <a:ext cx="889000" cy="3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51474</xdr:rowOff>
    </xdr:from>
    <xdr:to>
      <xdr:col>55</xdr:col>
      <xdr:colOff>50800</xdr:colOff>
      <xdr:row>93</xdr:row>
      <xdr:rowOff>153074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59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74351</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58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14883</xdr:rowOff>
    </xdr:from>
    <xdr:to>
      <xdr:col>50</xdr:col>
      <xdr:colOff>165100</xdr:colOff>
      <xdr:row>98</xdr:row>
      <xdr:rowOff>116483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8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107610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9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169759</xdr:rowOff>
    </xdr:from>
    <xdr:to>
      <xdr:col>46</xdr:col>
      <xdr:colOff>38100</xdr:colOff>
      <xdr:row>98</xdr:row>
      <xdr:rowOff>99909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8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91036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89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119695</xdr:rowOff>
    </xdr:from>
    <xdr:to>
      <xdr:col>41</xdr:col>
      <xdr:colOff>101600</xdr:colOff>
      <xdr:row>98</xdr:row>
      <xdr:rowOff>49845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7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40972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125868</xdr:rowOff>
    </xdr:from>
    <xdr:to>
      <xdr:col>36</xdr:col>
      <xdr:colOff>165100</xdr:colOff>
      <xdr:row>96</xdr:row>
      <xdr:rowOff>56018</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4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72545</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18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132826</xdr:rowOff>
    </xdr:from>
    <xdr:to>
      <xdr:col>85</xdr:col>
      <xdr:colOff>127000</xdr:colOff>
      <xdr:row>76</xdr:row>
      <xdr:rowOff>147048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63026"/>
          <a:ext cx="8382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147048</xdr:rowOff>
    </xdr:from>
    <xdr:to>
      <xdr:col>81</xdr:col>
      <xdr:colOff>50800</xdr:colOff>
      <xdr:row>76</xdr:row>
      <xdr:rowOff>150755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7724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150755</xdr:rowOff>
    </xdr:from>
    <xdr:to>
      <xdr:col>76</xdr:col>
      <xdr:colOff>114300</xdr:colOff>
      <xdr:row>76</xdr:row>
      <xdr:rowOff>161906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80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158674</xdr:rowOff>
    </xdr:from>
    <xdr:to>
      <xdr:col>71</xdr:col>
      <xdr:colOff>177800</xdr:colOff>
      <xdr:row>76</xdr:row>
      <xdr:rowOff>161906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18887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82026</xdr:rowOff>
    </xdr:from>
    <xdr:to>
      <xdr:col>85</xdr:col>
      <xdr:colOff>177800</xdr:colOff>
      <xdr:row>77</xdr:row>
      <xdr:rowOff>12176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60453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96248</xdr:rowOff>
    </xdr:from>
    <xdr:to>
      <xdr:col>81</xdr:col>
      <xdr:colOff>101600</xdr:colOff>
      <xdr:row>77</xdr:row>
      <xdr:rowOff>26398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17525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2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99955</xdr:rowOff>
    </xdr:from>
    <xdr:to>
      <xdr:col>76</xdr:col>
      <xdr:colOff>165100</xdr:colOff>
      <xdr:row>77</xdr:row>
      <xdr:rowOff>30105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21232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111106</xdr:rowOff>
    </xdr:from>
    <xdr:to>
      <xdr:col>72</xdr:col>
      <xdr:colOff>38100</xdr:colOff>
      <xdr:row>77</xdr:row>
      <xdr:rowOff>41256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32383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107874</xdr:rowOff>
    </xdr:from>
    <xdr:to>
      <xdr:col>67</xdr:col>
      <xdr:colOff>101600</xdr:colOff>
      <xdr:row>77</xdr:row>
      <xdr:rowOff>38024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29151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81166</xdr:rowOff>
    </xdr:from>
    <xdr:to>
      <xdr:col>85</xdr:col>
      <xdr:colOff>127000</xdr:colOff>
      <xdr:row>98</xdr:row>
      <xdr:rowOff>97371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368916"/>
          <a:ext cx="838200" cy="5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97371</xdr:rowOff>
    </xdr:from>
    <xdr:to>
      <xdr:col>81</xdr:col>
      <xdr:colOff>50800</xdr:colOff>
      <xdr:row>99</xdr:row>
      <xdr:rowOff>16497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899471"/>
          <a:ext cx="8890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16497</xdr:rowOff>
    </xdr:from>
    <xdr:to>
      <xdr:col>76</xdr:col>
      <xdr:colOff>114300</xdr:colOff>
      <xdr:row>99</xdr:row>
      <xdr:rowOff>30048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90047"/>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121983</xdr:rowOff>
    </xdr:from>
    <xdr:to>
      <xdr:col>71</xdr:col>
      <xdr:colOff>177800</xdr:colOff>
      <xdr:row>99</xdr:row>
      <xdr:rowOff>30048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92408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30366</xdr:rowOff>
    </xdr:from>
    <xdr:to>
      <xdr:col>85</xdr:col>
      <xdr:colOff>177800</xdr:colOff>
      <xdr:row>95</xdr:row>
      <xdr:rowOff>131966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3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53243</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16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46571</xdr:rowOff>
    </xdr:from>
    <xdr:to>
      <xdr:col>81</xdr:col>
      <xdr:colOff>101600</xdr:colOff>
      <xdr:row>98</xdr:row>
      <xdr:rowOff>148171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139298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9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137147</xdr:rowOff>
    </xdr:from>
    <xdr:to>
      <xdr:col>76</xdr:col>
      <xdr:colOff>165100</xdr:colOff>
      <xdr:row>99</xdr:row>
      <xdr:rowOff>67297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58424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703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150698</xdr:rowOff>
    </xdr:from>
    <xdr:to>
      <xdr:col>72</xdr:col>
      <xdr:colOff>38100</xdr:colOff>
      <xdr:row>99</xdr:row>
      <xdr:rowOff>80848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71975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71183</xdr:rowOff>
    </xdr:from>
    <xdr:to>
      <xdr:col>67</xdr:col>
      <xdr:colOff>101600</xdr:colOff>
      <xdr:row>99</xdr:row>
      <xdr:rowOff>1333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163910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129596</xdr:rowOff>
    </xdr:from>
    <xdr:to>
      <xdr:col>116</xdr:col>
      <xdr:colOff>63500</xdr:colOff>
      <xdr:row>38</xdr:row>
      <xdr:rowOff>132614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44696"/>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132614</xdr:rowOff>
    </xdr:from>
    <xdr:to>
      <xdr:col>111</xdr:col>
      <xdr:colOff>177800</xdr:colOff>
      <xdr:row>38</xdr:row>
      <xdr:rowOff>132797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4771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132797</xdr:rowOff>
    </xdr:from>
    <xdr:to>
      <xdr:col>107</xdr:col>
      <xdr:colOff>50800</xdr:colOff>
      <xdr:row>38</xdr:row>
      <xdr:rowOff>132934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6478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131196</xdr:rowOff>
    </xdr:from>
    <xdr:to>
      <xdr:col>102</xdr:col>
      <xdr:colOff>114300</xdr:colOff>
      <xdr:row>38</xdr:row>
      <xdr:rowOff>132934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64629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78796</xdr:rowOff>
    </xdr:from>
    <xdr:to>
      <xdr:col>116</xdr:col>
      <xdr:colOff>114300</xdr:colOff>
      <xdr:row>39</xdr:row>
      <xdr:rowOff>8946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165173</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0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81814</xdr:rowOff>
    </xdr:from>
    <xdr:to>
      <xdr:col>112</xdr:col>
      <xdr:colOff>38100</xdr:colOff>
      <xdr:row>39</xdr:row>
      <xdr:rowOff>11964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3091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6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81997</xdr:rowOff>
    </xdr:from>
    <xdr:to>
      <xdr:col>107</xdr:col>
      <xdr:colOff>101600</xdr:colOff>
      <xdr:row>39</xdr:row>
      <xdr:rowOff>12147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3274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6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82134</xdr:rowOff>
    </xdr:from>
    <xdr:to>
      <xdr:col>102</xdr:col>
      <xdr:colOff>165100</xdr:colOff>
      <xdr:row>39</xdr:row>
      <xdr:rowOff>12284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3411</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68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80396</xdr:rowOff>
    </xdr:from>
    <xdr:to>
      <xdr:col>98</xdr:col>
      <xdr:colOff>38100</xdr:colOff>
      <xdr:row>39</xdr:row>
      <xdr:rowOff>10546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1673</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43993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59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43993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43993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157187</xdr:rowOff>
    </xdr:from>
    <xdr:to>
      <xdr:col>116</xdr:col>
      <xdr:colOff>63500</xdr:colOff>
      <xdr:row>77</xdr:row>
      <xdr:rowOff>171315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358837"/>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157187</xdr:rowOff>
    </xdr:from>
    <xdr:to>
      <xdr:col>111</xdr:col>
      <xdr:colOff>177800</xdr:colOff>
      <xdr:row>77</xdr:row>
      <xdr:rowOff>162125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5883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162125</xdr:rowOff>
    </xdr:from>
    <xdr:to>
      <xdr:col>107</xdr:col>
      <xdr:colOff>50800</xdr:colOff>
      <xdr:row>77</xdr:row>
      <xdr:rowOff>170607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63775"/>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170607</xdr:rowOff>
    </xdr:from>
    <xdr:to>
      <xdr:col>102</xdr:col>
      <xdr:colOff>114300</xdr:colOff>
      <xdr:row>78</xdr:row>
      <xdr:rowOff>20005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72257"/>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120515</xdr:rowOff>
    </xdr:from>
    <xdr:to>
      <xdr:col>116</xdr:col>
      <xdr:colOff>114300</xdr:colOff>
      <xdr:row>78</xdr:row>
      <xdr:rowOff>50665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98942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106387</xdr:rowOff>
    </xdr:from>
    <xdr:to>
      <xdr:col>112</xdr:col>
      <xdr:colOff>38100</xdr:colOff>
      <xdr:row>78</xdr:row>
      <xdr:rowOff>36537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27664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111325</xdr:rowOff>
    </xdr:from>
    <xdr:to>
      <xdr:col>107</xdr:col>
      <xdr:colOff>101600</xdr:colOff>
      <xdr:row>78</xdr:row>
      <xdr:rowOff>41475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32602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119807</xdr:rowOff>
    </xdr:from>
    <xdr:to>
      <xdr:col>102</xdr:col>
      <xdr:colOff>165100</xdr:colOff>
      <xdr:row>78</xdr:row>
      <xdr:rowOff>49957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41084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140655</xdr:rowOff>
    </xdr:from>
    <xdr:to>
      <xdr:col>98</xdr:col>
      <xdr:colOff>38100</xdr:colOff>
      <xdr:row>78</xdr:row>
      <xdr:rowOff>70805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61932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令和４年度において類似団体との平均と比べると、全体的に下回っている状況であり、人件費や物件費においては住民１人あたり約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円、補助費等においては住民１人あたり約</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円下回る状況となっている。一方、扶助費においては、類似団体の平均を上回る状況であり、主な要因としては、令和４年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子ども医療費助成制度の小学校４年生～６年生の拡充を行ったことや、法人立保育園が令和４年４月に新規開設されたことなどが挙げられる。普通建設事業においては、中学校給食施設整備事業や環境施設整備事業が減少となったものの、新庁舎整備事業の大幅な増や小学校特別教室空調整備事業および北部図書・コミュニティ機能整備事業の実施等により類似団体と比較すると上回っている。また、積立金においては企業誘致にかかる市有地売却収入等を財政調整基金・公共施設整備基金・福祉基金に積み立てた結果、大幅に増となっている。</a:t>
          </a:r>
        </a:p>
        <a:p>
          <a:r>
            <a:rPr kumimoji="1" lang="ja-JP" altLang="en-US" sz="1300">
              <a:latin typeface="ＭＳ Ｐゴシック" panose="020B0600070205080204" pitchFamily="50" charset="-128"/>
              <a:ea typeface="ＭＳ Ｐゴシック" panose="020B0600070205080204" pitchFamily="50" charset="-128"/>
            </a:rPr>
            <a:t>　扶助費は保育にかかる法人保育園運営給付事業費や障害福祉サービス給付費の増加が今後も見込まれることや、物件費においても３中学校給食の通年化や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経費の経常化等による増が予測されることから、その事業費に注視し、財政改革プログラムに基づき財政見通しをしっかり計画する中で、財政規律を堅持し事業を進めていく。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85,619
84,544
55.73
41,547,277
39,963,704
697,114
18,389,940
35,473,380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7112</xdr:rowOff>
    </xdr:from>
    <xdr:to>
      <xdr:col>24</xdr:col>
      <xdr:colOff>63500</xdr:colOff>
      <xdr:row>37</xdr:row>
      <xdr:rowOff>15342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076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4826</xdr:rowOff>
    </xdr:from>
    <xdr:to>
      <xdr:col>19</xdr:col>
      <xdr:colOff>177800</xdr:colOff>
      <xdr:row>37</xdr:row>
      <xdr:rowOff>15342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4847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134214</xdr:rowOff>
    </xdr:from>
    <xdr:to>
      <xdr:col>15</xdr:col>
      <xdr:colOff>50800</xdr:colOff>
      <xdr:row>37</xdr:row>
      <xdr:rowOff>4826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0641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109982</xdr:rowOff>
    </xdr:from>
    <xdr:to>
      <xdr:col>10</xdr:col>
      <xdr:colOff>114300</xdr:colOff>
      <xdr:row>36</xdr:row>
      <xdr:rowOff>134214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218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127762</xdr:rowOff>
    </xdr:from>
    <xdr:to>
      <xdr:col>24</xdr:col>
      <xdr:colOff>114300</xdr:colOff>
      <xdr:row>37</xdr:row>
      <xdr:rowOff>57912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106189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135992</xdr:rowOff>
    </xdr:from>
    <xdr:to>
      <xdr:col>20</xdr:col>
      <xdr:colOff>38100</xdr:colOff>
      <xdr:row>37</xdr:row>
      <xdr:rowOff>66142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57269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125476</xdr:rowOff>
    </xdr:from>
    <xdr:to>
      <xdr:col>15</xdr:col>
      <xdr:colOff>101600</xdr:colOff>
      <xdr:row>37</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46753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83414</xdr:rowOff>
    </xdr:from>
    <xdr:to>
      <xdr:col>10</xdr:col>
      <xdr:colOff>165100</xdr:colOff>
      <xdr:row>37</xdr:row>
      <xdr:rowOff>13564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102960</xdr:rowOff>
    </xdr:from>
    <xdr:to>
      <xdr:col>24</xdr:col>
      <xdr:colOff>63500</xdr:colOff>
      <xdr:row>58</xdr:row>
      <xdr:rowOff>88548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18360"/>
          <a:ext cx="838200" cy="10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166936</xdr:rowOff>
    </xdr:from>
    <xdr:to>
      <xdr:col>19</xdr:col>
      <xdr:colOff>177800</xdr:colOff>
      <xdr:row>58</xdr:row>
      <xdr:rowOff>88548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82336"/>
          <a:ext cx="889000" cy="95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166936</xdr:rowOff>
    </xdr:from>
    <xdr:to>
      <xdr:col>15</xdr:col>
      <xdr:colOff>50800</xdr:colOff>
      <xdr:row>59</xdr:row>
      <xdr:rowOff>71370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82336"/>
          <a:ext cx="889000" cy="1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29885</xdr:rowOff>
    </xdr:from>
    <xdr:to>
      <xdr:col>10</xdr:col>
      <xdr:colOff>114300</xdr:colOff>
      <xdr:row>59</xdr:row>
      <xdr:rowOff>71370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45435"/>
          <a:ext cx="889000" cy="4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52160</xdr:rowOff>
    </xdr:from>
    <xdr:to>
      <xdr:col>24</xdr:col>
      <xdr:colOff>114300</xdr:colOff>
      <xdr:row>52</xdr:row>
      <xdr:rowOff>153760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75037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1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37748</xdr:rowOff>
    </xdr:from>
    <xdr:to>
      <xdr:col>20</xdr:col>
      <xdr:colOff>38100</xdr:colOff>
      <xdr:row>58</xdr:row>
      <xdr:rowOff>139348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130475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116136</xdr:rowOff>
    </xdr:from>
    <xdr:to>
      <xdr:col>15</xdr:col>
      <xdr:colOff>101600</xdr:colOff>
      <xdr:row>53</xdr:row>
      <xdr:rowOff>46286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37413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12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20570</xdr:rowOff>
    </xdr:from>
    <xdr:to>
      <xdr:col>10</xdr:col>
      <xdr:colOff>165100</xdr:colOff>
      <xdr:row>59</xdr:row>
      <xdr:rowOff>122170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113297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150535</xdr:rowOff>
    </xdr:from>
    <xdr:to>
      <xdr:col>6</xdr:col>
      <xdr:colOff>38100</xdr:colOff>
      <xdr:row>59</xdr:row>
      <xdr:rowOff>80685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71812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125400</xdr:rowOff>
    </xdr:from>
    <xdr:to>
      <xdr:col>24</xdr:col>
      <xdr:colOff>63500</xdr:colOff>
      <xdr:row>76</xdr:row>
      <xdr:rowOff>158801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84150"/>
          <a:ext cx="8382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125400</xdr:rowOff>
    </xdr:from>
    <xdr:to>
      <xdr:col>19</xdr:col>
      <xdr:colOff>177800</xdr:colOff>
      <xdr:row>77</xdr:row>
      <xdr:rowOff>152019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84150"/>
          <a:ext cx="889000" cy="3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152019</xdr:rowOff>
    </xdr:from>
    <xdr:to>
      <xdr:col>15</xdr:col>
      <xdr:colOff>50800</xdr:colOff>
      <xdr:row>78</xdr:row>
      <xdr:rowOff>2629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366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2629</xdr:rowOff>
    </xdr:from>
    <xdr:to>
      <xdr:col>10</xdr:col>
      <xdr:colOff>114300</xdr:colOff>
      <xdr:row>78</xdr:row>
      <xdr:rowOff>105944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5729"/>
          <a:ext cx="889000" cy="1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108001</xdr:rowOff>
    </xdr:from>
    <xdr:to>
      <xdr:col>24</xdr:col>
      <xdr:colOff>114300</xdr:colOff>
      <xdr:row>77</xdr:row>
      <xdr:rowOff>38151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86428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74600</xdr:rowOff>
    </xdr:from>
    <xdr:to>
      <xdr:col>20</xdr:col>
      <xdr:colOff>38100</xdr:colOff>
      <xdr:row>76</xdr:row>
      <xdr:rowOff>4750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167327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101219</xdr:rowOff>
    </xdr:from>
    <xdr:to>
      <xdr:col>15</xdr:col>
      <xdr:colOff>101600</xdr:colOff>
      <xdr:row>78</xdr:row>
      <xdr:rowOff>31369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123279</xdr:rowOff>
    </xdr:from>
    <xdr:to>
      <xdr:col>10</xdr:col>
      <xdr:colOff>165100</xdr:colOff>
      <xdr:row>78</xdr:row>
      <xdr:rowOff>53429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44556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55144</xdr:rowOff>
    </xdr:from>
    <xdr:to>
      <xdr:col>6</xdr:col>
      <xdr:colOff>38100</xdr:colOff>
      <xdr:row>78</xdr:row>
      <xdr:rowOff>156744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147871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74254</xdr:rowOff>
    </xdr:from>
    <xdr:to>
      <xdr:col>24</xdr:col>
      <xdr:colOff>62865</xdr:colOff>
      <xdr:row>98</xdr:row>
      <xdr:rowOff>162071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76204"/>
          <a:ext cx="1270" cy="128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165898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162071</xdr:rowOff>
    </xdr:from>
    <xdr:to>
      <xdr:col>24</xdr:col>
      <xdr:colOff>152400</xdr:colOff>
      <xdr:row>98</xdr:row>
      <xdr:rowOff>162071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6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20931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5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74254</xdr:rowOff>
    </xdr:from>
    <xdr:to>
      <xdr:col>24</xdr:col>
      <xdr:colOff>152400</xdr:colOff>
      <xdr:row>91</xdr:row>
      <xdr:rowOff>74254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96675</xdr:rowOff>
    </xdr:from>
    <xdr:to>
      <xdr:col>24</xdr:col>
      <xdr:colOff>63500</xdr:colOff>
      <xdr:row>97</xdr:row>
      <xdr:rowOff>89554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55875"/>
          <a:ext cx="838200" cy="16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133183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2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110306</xdr:rowOff>
    </xdr:from>
    <xdr:to>
      <xdr:col>24</xdr:col>
      <xdr:colOff>114300</xdr:colOff>
      <xdr:row>97</xdr:row>
      <xdr:rowOff>40456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132924</xdr:rowOff>
    </xdr:from>
    <xdr:to>
      <xdr:col>19</xdr:col>
      <xdr:colOff>177800</xdr:colOff>
      <xdr:row>96</xdr:row>
      <xdr:rowOff>96675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391974"/>
          <a:ext cx="889000" cy="116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94664</xdr:rowOff>
    </xdr:from>
    <xdr:to>
      <xdr:col>20</xdr:col>
      <xdr:colOff>38100</xdr:colOff>
      <xdr:row>97</xdr:row>
      <xdr:rowOff>24814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132924</xdr:rowOff>
    </xdr:from>
    <xdr:to>
      <xdr:col>15</xdr:col>
      <xdr:colOff>50800</xdr:colOff>
      <xdr:row>96</xdr:row>
      <xdr:rowOff>124335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391974"/>
          <a:ext cx="889000" cy="1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7437</xdr:rowOff>
    </xdr:from>
    <xdr:to>
      <xdr:col>15</xdr:col>
      <xdr:colOff>101600</xdr:colOff>
      <xdr:row>97</xdr:row>
      <xdr:rowOff>109037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100164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124335</xdr:rowOff>
    </xdr:from>
    <xdr:to>
      <xdr:col>10</xdr:col>
      <xdr:colOff>114300</xdr:colOff>
      <xdr:row>98</xdr:row>
      <xdr:rowOff>47966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83535"/>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92459</xdr:rowOff>
    </xdr:from>
    <xdr:to>
      <xdr:col>10</xdr:col>
      <xdr:colOff>165100</xdr:colOff>
      <xdr:row>98</xdr:row>
      <xdr:rowOff>22609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98778</xdr:rowOff>
    </xdr:from>
    <xdr:to>
      <xdr:col>6</xdr:col>
      <xdr:colOff>38100</xdr:colOff>
      <xdr:row>98</xdr:row>
      <xdr:rowOff>28928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45455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38754</xdr:rowOff>
    </xdr:from>
    <xdr:to>
      <xdr:col>24</xdr:col>
      <xdr:colOff>114300</xdr:colOff>
      <xdr:row>97</xdr:row>
      <xdr:rowOff>140354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17181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45875</xdr:rowOff>
    </xdr:from>
    <xdr:to>
      <xdr:col>20</xdr:col>
      <xdr:colOff>38100</xdr:colOff>
      <xdr:row>96</xdr:row>
      <xdr:rowOff>147475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82124</xdr:rowOff>
    </xdr:from>
    <xdr:to>
      <xdr:col>15</xdr:col>
      <xdr:colOff>101600</xdr:colOff>
      <xdr:row>90</xdr:row>
      <xdr:rowOff>12274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3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28801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11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73535</xdr:rowOff>
    </xdr:from>
    <xdr:to>
      <xdr:col>10</xdr:col>
      <xdr:colOff>165100</xdr:colOff>
      <xdr:row>97</xdr:row>
      <xdr:rowOff>3685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168616</xdr:rowOff>
    </xdr:from>
    <xdr:to>
      <xdr:col>6</xdr:col>
      <xdr:colOff>38100</xdr:colOff>
      <xdr:row>98</xdr:row>
      <xdr:rowOff>98766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89893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126365</xdr:rowOff>
    </xdr:from>
    <xdr:to>
      <xdr:col>55</xdr:col>
      <xdr:colOff>0</xdr:colOff>
      <xdr:row>38</xdr:row>
      <xdr:rowOff>122098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70015"/>
          <a:ext cx="838200" cy="1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126365</xdr:rowOff>
    </xdr:from>
    <xdr:to>
      <xdr:col>50</xdr:col>
      <xdr:colOff>114300</xdr:colOff>
      <xdr:row>39</xdr:row>
      <xdr:rowOff>4673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70015"/>
          <a:ext cx="889000" cy="2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1701</xdr:rowOff>
    </xdr:from>
    <xdr:to>
      <xdr:col>45</xdr:col>
      <xdr:colOff>177800</xdr:colOff>
      <xdr:row>39</xdr:row>
      <xdr:rowOff>4673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8825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1701</xdr:rowOff>
    </xdr:from>
    <xdr:to>
      <xdr:col>41</xdr:col>
      <xdr:colOff>50800</xdr:colOff>
      <xdr:row>39</xdr:row>
      <xdr:rowOff>2616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8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71298</xdr:rowOff>
    </xdr:from>
    <xdr:to>
      <xdr:col>55</xdr:col>
      <xdr:colOff>50800</xdr:colOff>
      <xdr:row>39</xdr:row>
      <xdr:rowOff>1448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30675</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75565</xdr:rowOff>
    </xdr:from>
    <xdr:to>
      <xdr:col>50</xdr:col>
      <xdr:colOff>165100</xdr:colOff>
      <xdr:row>38</xdr:row>
      <xdr:rowOff>5715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22242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125323</xdr:rowOff>
    </xdr:from>
    <xdr:to>
      <xdr:col>46</xdr:col>
      <xdr:colOff>38100</xdr:colOff>
      <xdr:row>39</xdr:row>
      <xdr:rowOff>55473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46600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3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122351</xdr:rowOff>
    </xdr:from>
    <xdr:to>
      <xdr:col>41</xdr:col>
      <xdr:colOff>101600</xdr:colOff>
      <xdr:row>39</xdr:row>
      <xdr:rowOff>52501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43628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123266</xdr:rowOff>
    </xdr:from>
    <xdr:to>
      <xdr:col>36</xdr:col>
      <xdr:colOff>165100</xdr:colOff>
      <xdr:row>39</xdr:row>
      <xdr:rowOff>53416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44543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3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140386</xdr:rowOff>
    </xdr:from>
    <xdr:to>
      <xdr:col>55</xdr:col>
      <xdr:colOff>0</xdr:colOff>
      <xdr:row>59</xdr:row>
      <xdr:rowOff>23033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84486"/>
          <a:ext cx="838200" cy="5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140386</xdr:rowOff>
    </xdr:from>
    <xdr:to>
      <xdr:col>50</xdr:col>
      <xdr:colOff>114300</xdr:colOff>
      <xdr:row>58</xdr:row>
      <xdr:rowOff>166250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84486"/>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162380</xdr:rowOff>
    </xdr:from>
    <xdr:to>
      <xdr:col>45</xdr:col>
      <xdr:colOff>177800</xdr:colOff>
      <xdr:row>58</xdr:row>
      <xdr:rowOff>166250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06480"/>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162380</xdr:rowOff>
    </xdr:from>
    <xdr:to>
      <xdr:col>41</xdr:col>
      <xdr:colOff>50800</xdr:colOff>
      <xdr:row>59</xdr:row>
      <xdr:rowOff>3193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06480"/>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143683</xdr:rowOff>
    </xdr:from>
    <xdr:to>
      <xdr:col>55</xdr:col>
      <xdr:colOff>50800</xdr:colOff>
      <xdr:row>59</xdr:row>
      <xdr:rowOff>73833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58610</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0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89586</xdr:rowOff>
    </xdr:from>
    <xdr:to>
      <xdr:col>50</xdr:col>
      <xdr:colOff>165100</xdr:colOff>
      <xdr:row>59</xdr:row>
      <xdr:rowOff>19736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10863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2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115450</xdr:rowOff>
    </xdr:from>
    <xdr:to>
      <xdr:col>46</xdr:col>
      <xdr:colOff>38100</xdr:colOff>
      <xdr:row>59</xdr:row>
      <xdr:rowOff>45600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36727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111580</xdr:rowOff>
    </xdr:from>
    <xdr:to>
      <xdr:col>41</xdr:col>
      <xdr:colOff>101600</xdr:colOff>
      <xdr:row>59</xdr:row>
      <xdr:rowOff>41730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32857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4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123843</xdr:rowOff>
    </xdr:from>
    <xdr:to>
      <xdr:col>36</xdr:col>
      <xdr:colOff>165100</xdr:colOff>
      <xdr:row>59</xdr:row>
      <xdr:rowOff>53993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45120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60147</xdr:rowOff>
    </xdr:from>
    <xdr:to>
      <xdr:col>55</xdr:col>
      <xdr:colOff>0</xdr:colOff>
      <xdr:row>78</xdr:row>
      <xdr:rowOff>66453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33247"/>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60147</xdr:rowOff>
    </xdr:from>
    <xdr:to>
      <xdr:col>50</xdr:col>
      <xdr:colOff>114300</xdr:colOff>
      <xdr:row>78</xdr:row>
      <xdr:rowOff>144348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3324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144348</xdr:rowOff>
    </xdr:from>
    <xdr:to>
      <xdr:col>45</xdr:col>
      <xdr:colOff>177800</xdr:colOff>
      <xdr:row>78</xdr:row>
      <xdr:rowOff>166142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17448"/>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166142</xdr:rowOff>
    </xdr:from>
    <xdr:to>
      <xdr:col>41</xdr:col>
      <xdr:colOff>50800</xdr:colOff>
      <xdr:row>79</xdr:row>
      <xdr:rowOff>10140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39242"/>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15653</xdr:rowOff>
    </xdr:from>
    <xdr:to>
      <xdr:col>55</xdr:col>
      <xdr:colOff>50800</xdr:colOff>
      <xdr:row>78</xdr:row>
      <xdr:rowOff>117253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102030</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0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9347</xdr:rowOff>
    </xdr:from>
    <xdr:to>
      <xdr:col>50</xdr:col>
      <xdr:colOff>165100</xdr:colOff>
      <xdr:row>78</xdr:row>
      <xdr:rowOff>110947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102074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93548</xdr:rowOff>
    </xdr:from>
    <xdr:to>
      <xdr:col>46</xdr:col>
      <xdr:colOff>38100</xdr:colOff>
      <xdr:row>79</xdr:row>
      <xdr:rowOff>23698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14825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115342</xdr:rowOff>
    </xdr:from>
    <xdr:to>
      <xdr:col>41</xdr:col>
      <xdr:colOff>101600</xdr:colOff>
      <xdr:row>79</xdr:row>
      <xdr:rowOff>45492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36619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130790</xdr:rowOff>
    </xdr:from>
    <xdr:to>
      <xdr:col>36</xdr:col>
      <xdr:colOff>165100</xdr:colOff>
      <xdr:row>79</xdr:row>
      <xdr:rowOff>60940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52067</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158198</xdr:rowOff>
    </xdr:from>
    <xdr:to>
      <xdr:col>55</xdr:col>
      <xdr:colOff>0</xdr:colOff>
      <xdr:row>98</xdr:row>
      <xdr:rowOff>86398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88848"/>
          <a:ext cx="8382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117717</xdr:rowOff>
    </xdr:from>
    <xdr:to>
      <xdr:col>50</xdr:col>
      <xdr:colOff>114300</xdr:colOff>
      <xdr:row>97</xdr:row>
      <xdr:rowOff>158198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48367"/>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98056</xdr:rowOff>
    </xdr:from>
    <xdr:to>
      <xdr:col>45</xdr:col>
      <xdr:colOff>177800</xdr:colOff>
      <xdr:row>97</xdr:row>
      <xdr:rowOff>117717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28706"/>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98056</xdr:rowOff>
    </xdr:from>
    <xdr:to>
      <xdr:col>41</xdr:col>
      <xdr:colOff>50800</xdr:colOff>
      <xdr:row>98</xdr:row>
      <xdr:rowOff>105753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28706"/>
          <a:ext cx="889000" cy="1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35598</xdr:rowOff>
    </xdr:from>
    <xdr:to>
      <xdr:col>55</xdr:col>
      <xdr:colOff>50800</xdr:colOff>
      <xdr:row>98</xdr:row>
      <xdr:rowOff>137198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14025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107398</xdr:rowOff>
    </xdr:from>
    <xdr:to>
      <xdr:col>50</xdr:col>
      <xdr:colOff>165100</xdr:colOff>
      <xdr:row>98</xdr:row>
      <xdr:rowOff>37548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28675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66917</xdr:rowOff>
    </xdr:from>
    <xdr:to>
      <xdr:col>46</xdr:col>
      <xdr:colOff>38100</xdr:colOff>
      <xdr:row>97</xdr:row>
      <xdr:rowOff>168517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159644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47256</xdr:rowOff>
    </xdr:from>
    <xdr:to>
      <xdr:col>41</xdr:col>
      <xdr:colOff>101600</xdr:colOff>
      <xdr:row>97</xdr:row>
      <xdr:rowOff>148856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139983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54953</xdr:rowOff>
    </xdr:from>
    <xdr:to>
      <xdr:col>36</xdr:col>
      <xdr:colOff>165100</xdr:colOff>
      <xdr:row>98</xdr:row>
      <xdr:rowOff>156553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147680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106439</xdr:rowOff>
    </xdr:from>
    <xdr:to>
      <xdr:col>85</xdr:col>
      <xdr:colOff>127000</xdr:colOff>
      <xdr:row>37</xdr:row>
      <xdr:rowOff>163588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50089"/>
          <a:ext cx="8382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155473</xdr:rowOff>
    </xdr:from>
    <xdr:to>
      <xdr:col>81</xdr:col>
      <xdr:colOff>50800</xdr:colOff>
      <xdr:row>37</xdr:row>
      <xdr:rowOff>163588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9912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155473</xdr:rowOff>
    </xdr:from>
    <xdr:to>
      <xdr:col>76</xdr:col>
      <xdr:colOff>114300</xdr:colOff>
      <xdr:row>38</xdr:row>
      <xdr:rowOff>1683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99123"/>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168675</xdr:rowOff>
    </xdr:from>
    <xdr:to>
      <xdr:col>71</xdr:col>
      <xdr:colOff>177800</xdr:colOff>
      <xdr:row>38</xdr:row>
      <xdr:rowOff>1683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1232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55639</xdr:rowOff>
    </xdr:from>
    <xdr:to>
      <xdr:col>85</xdr:col>
      <xdr:colOff>177800</xdr:colOff>
      <xdr:row>37</xdr:row>
      <xdr:rowOff>157239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142016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112789</xdr:rowOff>
    </xdr:from>
    <xdr:to>
      <xdr:col>81</xdr:col>
      <xdr:colOff>101600</xdr:colOff>
      <xdr:row>38</xdr:row>
      <xdr:rowOff>42938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34065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104673</xdr:rowOff>
    </xdr:from>
    <xdr:to>
      <xdr:col>76</xdr:col>
      <xdr:colOff>165100</xdr:colOff>
      <xdr:row>38</xdr:row>
      <xdr:rowOff>34823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25950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122333</xdr:rowOff>
    </xdr:from>
    <xdr:to>
      <xdr:col>72</xdr:col>
      <xdr:colOff>38100</xdr:colOff>
      <xdr:row>38</xdr:row>
      <xdr:rowOff>52483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43610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117875</xdr:rowOff>
    </xdr:from>
    <xdr:to>
      <xdr:col>67</xdr:col>
      <xdr:colOff>101600</xdr:colOff>
      <xdr:row>38</xdr:row>
      <xdr:rowOff>48025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39152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99949</xdr:rowOff>
    </xdr:from>
    <xdr:to>
      <xdr:col>85</xdr:col>
      <xdr:colOff>127000</xdr:colOff>
      <xdr:row>57</xdr:row>
      <xdr:rowOff>138011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01149"/>
          <a:ext cx="838200" cy="20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99949</xdr:rowOff>
    </xdr:from>
    <xdr:to>
      <xdr:col>81</xdr:col>
      <xdr:colOff>50800</xdr:colOff>
      <xdr:row>57</xdr:row>
      <xdr:rowOff>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01149"/>
          <a:ext cx="889000" cy="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xdr:rowOff>
    </xdr:from>
    <xdr:to>
      <xdr:col>76</xdr:col>
      <xdr:colOff>114300</xdr:colOff>
      <xdr:row>58</xdr:row>
      <xdr:rowOff>94107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72662"/>
          <a:ext cx="889000" cy="2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138761</xdr:rowOff>
    </xdr:from>
    <xdr:to>
      <xdr:col>71</xdr:col>
      <xdr:colOff>177800</xdr:colOff>
      <xdr:row>58</xdr:row>
      <xdr:rowOff>94107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39961"/>
          <a:ext cx="889000" cy="2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87211</xdr:rowOff>
    </xdr:from>
    <xdr:to>
      <xdr:col>85</xdr:col>
      <xdr:colOff>177800</xdr:colOff>
      <xdr:row>58</xdr:row>
      <xdr:rowOff>17361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65638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49149</xdr:rowOff>
    </xdr:from>
    <xdr:to>
      <xdr:col>81</xdr:col>
      <xdr:colOff>101600</xdr:colOff>
      <xdr:row>56</xdr:row>
      <xdr:rowOff>150749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167276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120662</xdr:rowOff>
    </xdr:from>
    <xdr:to>
      <xdr:col>76</xdr:col>
      <xdr:colOff>165100</xdr:colOff>
      <xdr:row>57</xdr:row>
      <xdr:rowOff>50812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67339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43307</xdr:rowOff>
    </xdr:from>
    <xdr:to>
      <xdr:col>72</xdr:col>
      <xdr:colOff>38100</xdr:colOff>
      <xdr:row>58</xdr:row>
      <xdr:rowOff>144907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136034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87961</xdr:rowOff>
    </xdr:from>
    <xdr:to>
      <xdr:col>67</xdr:col>
      <xdr:colOff>101600</xdr:colOff>
      <xdr:row>57</xdr:row>
      <xdr:rowOff>18111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34638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132826</xdr:rowOff>
    </xdr:from>
    <xdr:to>
      <xdr:col>85</xdr:col>
      <xdr:colOff>127000</xdr:colOff>
      <xdr:row>96</xdr:row>
      <xdr:rowOff>147048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92026"/>
          <a:ext cx="8382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147048</xdr:rowOff>
    </xdr:from>
    <xdr:to>
      <xdr:col>81</xdr:col>
      <xdr:colOff>50800</xdr:colOff>
      <xdr:row>96</xdr:row>
      <xdr:rowOff>150755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0624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150755</xdr:rowOff>
    </xdr:from>
    <xdr:to>
      <xdr:col>76</xdr:col>
      <xdr:colOff>114300</xdr:colOff>
      <xdr:row>96</xdr:row>
      <xdr:rowOff>161906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09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158674</xdr:rowOff>
    </xdr:from>
    <xdr:to>
      <xdr:col>71</xdr:col>
      <xdr:colOff>177800</xdr:colOff>
      <xdr:row>96</xdr:row>
      <xdr:rowOff>161906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1787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82026</xdr:rowOff>
    </xdr:from>
    <xdr:to>
      <xdr:col>85</xdr:col>
      <xdr:colOff>177800</xdr:colOff>
      <xdr:row>97</xdr:row>
      <xdr:rowOff>12176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60453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96248</xdr:rowOff>
    </xdr:from>
    <xdr:to>
      <xdr:col>81</xdr:col>
      <xdr:colOff>101600</xdr:colOff>
      <xdr:row>97</xdr:row>
      <xdr:rowOff>26398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17525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99955</xdr:rowOff>
    </xdr:from>
    <xdr:to>
      <xdr:col>76</xdr:col>
      <xdr:colOff>165100</xdr:colOff>
      <xdr:row>97</xdr:row>
      <xdr:rowOff>30105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21232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111106</xdr:rowOff>
    </xdr:from>
    <xdr:to>
      <xdr:col>72</xdr:col>
      <xdr:colOff>38100</xdr:colOff>
      <xdr:row>97</xdr:row>
      <xdr:rowOff>41256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107874</xdr:rowOff>
    </xdr:from>
    <xdr:to>
      <xdr:col>67</xdr:col>
      <xdr:colOff>101600</xdr:colOff>
      <xdr:row>97</xdr:row>
      <xdr:rowOff>38024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は、総務費・労働費を除き類似団体の平均を下回る状況となっている。上回っている項目の要因としては、総務費において、新庁舎整備事業による投資的経費の増や各種基金への積立金の増、労働費において企業誘致に係る守山野洲市民交流プラザ移転費用の増、などが挙げられる。</a:t>
          </a:r>
        </a:p>
        <a:p>
          <a:r>
            <a:rPr kumimoji="1" lang="ja-JP" altLang="en-US" sz="1300">
              <a:latin typeface="ＭＳ Ｐゴシック" panose="020B0600070205080204" pitchFamily="50" charset="-128"/>
              <a:ea typeface="ＭＳ Ｐゴシック" panose="020B0600070205080204" pitchFamily="50" charset="-128"/>
            </a:rPr>
            <a:t>また、民生費においては、類似団体の平均を下回っているものの、増加傾向にあることから、その動向については注視していく必要がある。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財政調整基金は、企業誘致に係る市有地売却収入を</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百万円、利息分として約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百万円積み立てを行い、企業誘致関連事業で</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百万円を取り崩したことにより、基金残高は</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億円となり、比率としては増加した。</a:t>
          </a:r>
        </a:p>
        <a:p>
          <a:r>
            <a:rPr kumimoji="1" lang="ja-JP" altLang="en-US" sz="1400">
              <a:latin typeface="ＭＳ ゴシック" pitchFamily="49" charset="-128"/>
              <a:ea typeface="ＭＳ ゴシック" pitchFamily="49" charset="-128"/>
            </a:rPr>
            <a:t>　また、実質収支は、毎年度約５億円程度確保できるよう財政運営に努めており、今後においても財政改革プログラムに基づき、健全な財政運営の維持に努める。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年度以降、全ての会計において黒字となっている。</a:t>
          </a:r>
        </a:p>
        <a:p>
          <a:r>
            <a:rPr kumimoji="1" lang="ja-JP" altLang="en-US" sz="1400">
              <a:latin typeface="ＭＳ ゴシック" pitchFamily="49" charset="-128"/>
              <a:ea typeface="ＭＳ ゴシック" pitchFamily="49" charset="-128"/>
            </a:rPr>
            <a:t>　今後においても、各会計において赤字とならないよう健全な財政運営に努める。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令和４年度については、守山南中学校大規模改築事業・守山銀座商店街市街地再開発事業等の償還金増加や、交付税における臨時財政対策債償還基金費（</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追加交付項目）の皆減に伴い標準財政規模が減少したものの、公営企業（下水道事業および病院事業）への出資金を計上したことにより、公営企業に要する経費の財源とする地方債の償還の財源に充てたと認められる繰入金が減額となったことから、結果として単年度実質公債費比率は減少した。</a:t>
          </a:r>
        </a:p>
        <a:p>
          <a:r>
            <a:rPr kumimoji="1" lang="ja-JP" altLang="en-US" sz="1400">
              <a:latin typeface="ＭＳ ゴシック" pitchFamily="49" charset="-128"/>
              <a:ea typeface="ＭＳ ゴシック" pitchFamily="49" charset="-128"/>
            </a:rPr>
            <a:t>　実質公債費比率は３ヵ年平均で算出することから、昨年度よりも</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基金残高は、毎年利息分のみを積み立てているもので、積立相当額は、平成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年度および</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年度に借り入れた市債分を計上しているものである。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下水道事業および病院事業における企業債残高の減少等に伴う公営企業債等繰入見込額が減少となったものの、新庁舎整備事業、伊勢遺跡整備事業および北部図書機能整備事業等による地方債残高の増加等が要因となり、全体の将来負担額は増加となった。</a:t>
          </a:r>
        </a:p>
        <a:p>
          <a:r>
            <a:rPr kumimoji="1" lang="ja-JP" altLang="en-US" sz="1400">
              <a:latin typeface="ＭＳ ゴシック" pitchFamily="49" charset="-128"/>
              <a:ea typeface="ＭＳ ゴシック" pitchFamily="49" charset="-128"/>
            </a:rPr>
            <a:t>　一方、充当可能財源等については、下水道事業債の減少等により基準財政需要額算入見込額が減額したものの、企業誘致に伴う市有地売却収入の財政調整基金、公共施設整備基金、福祉基金への積み立ておよび環境学習都市宣言推進基金、守山市まちなか賑わいづくり基金の新設等により充当可能基金が大幅に増加したことが要因となり、全体の充当可能財源等は増加となった。</a:t>
          </a:r>
        </a:p>
        <a:p>
          <a:r>
            <a:rPr kumimoji="1" lang="ja-JP" altLang="en-US" sz="1400">
              <a:latin typeface="ＭＳ ゴシック" pitchFamily="49" charset="-128"/>
              <a:ea typeface="ＭＳ ゴシック" pitchFamily="49" charset="-128"/>
            </a:rPr>
            <a:t>　充当可能財源等が将来負担額を上回る結果となったことから、将来負担比率は比率なしとなった。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公共施設整備基金において新庁舎整備事業および環境施設更新事業に充当するため取崩しを行い、財政調整基金において旧都賀山荘レンガ片等の土砂撤去工事に充当するため取り崩しを行ったものの、企業誘致に係る市有地売却収入を財政調整基金・公共施設整備基金・福祉基金へ積み立てたことや環境学習都市推進基金、守山市まちなか賑わいづくり基金の新設等により基金残高は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納税義務者数の増等による個人市民税の増加および企業誘致による税収増などは見込まれるものの、今後の財政見通しを踏まえる中、財政改革プログラムに基づき、課題である公共施設の長寿命化等を実施するにあたって基金を有効活用するなど、計画的に積立て・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○職員退職基金・・・職員の退職手当の財源に活用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○ふるさと守山応援基金・・・ふるさと納税に基づく寄付金等を財源として実施する事業に要する経費の財源に活用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○文化芸術振興事業基金・・・文化芸術振興事業の財源に活用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〇スポーツ振興基金・・・スポーツ活動振興事業の財源に活用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〇市政施行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周年豊かな田園都市守山文化振興基金・・・市民の文化振興を図る事業の財源に活用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○環境学習都市宣言推進基金・・・環境保全、環境学習などの環境関連事業の財源に活用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○守山市まちなか賑わいづくり基金・・・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守山駅周辺の中心市街地である「まちなか」の賑わいに関わる事業の財源に活用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公共施設整備基金において新庁舎整備事業および環境施設更新事業等に充当するため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億円取崩しを行ったものの、企業誘致に係る市有地売却収入を公共施設整備基金に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億円積み立てを行ったことなどにより基金残高は増加した。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財政見通しや財政改革プログラムに基づき、計画的に基金の積立ておよび取崩しを行う。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企業誘致関連事業への充当などにより５億円取り崩しを行ったものの、企業誘致に係る市有地売却収入等を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災害など不測の事態に対応するため、毎年度の決算状況を見込む中計画的に積立てを行う。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においては、歳入確保および歳出削減を行うことにより、財政調整基金に頼らない財政運営を実施しているが、取り崩しが必要となった場合には、今後の財政見通しを踏まえる中、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環境施設の更新や新庁舎整備事業に係る元金償還が、令和６年度から開始し、公債費の負担が大きくなる見込であり、財政状況を見る中、当該基金について有効活用する。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41547277</v>
      </c>
      <c r="BO4" s="449"/>
      <c r="BP4" s="449"/>
      <c r="BQ4" s="449"/>
      <c r="BR4" s="449"/>
      <c r="BS4" s="449"/>
      <c r="BT4" s="449"/>
      <c r="BU4" s="450"/>
      <c r="BV4" s="448">
        <v>37182617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4.4000000000000004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39963704</v>
      </c>
      <c r="BO5" s="420"/>
      <c r="BP5" s="420"/>
      <c r="BQ5" s="420"/>
      <c r="BR5" s="420"/>
      <c r="BS5" s="420"/>
      <c r="BT5" s="420"/>
      <c r="BU5" s="421"/>
      <c r="BV5" s="419">
        <v>36155153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87.6</v>
      </c>
      <c r="CU5" s="417"/>
      <c r="CV5" s="417"/>
      <c r="CW5" s="417"/>
      <c r="CX5" s="417"/>
      <c r="CY5" s="417"/>
      <c r="CZ5" s="417"/>
      <c r="DA5" s="418"/>
      <c r="DB5" s="416">
        <v>89.2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1583573</v>
      </c>
      <c r="BO6" s="420"/>
      <c r="BP6" s="420"/>
      <c r="BQ6" s="420"/>
      <c r="BR6" s="420"/>
      <c r="BS6" s="420"/>
      <c r="BT6" s="420"/>
      <c r="BU6" s="421"/>
      <c r="BV6" s="419">
        <v>1027464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89.8</v>
      </c>
      <c r="CU6" s="563"/>
      <c r="CV6" s="563"/>
      <c r="CW6" s="563"/>
      <c r="CX6" s="563"/>
      <c r="CY6" s="563"/>
      <c r="CZ6" s="563"/>
      <c r="DA6" s="564"/>
      <c r="DB6" s="562">
        <v>94.1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886459</v>
      </c>
      <c r="BO7" s="420"/>
      <c r="BP7" s="420"/>
      <c r="BQ7" s="420"/>
      <c r="BR7" s="420"/>
      <c r="BS7" s="420"/>
      <c r="BT7" s="420"/>
      <c r="BU7" s="421"/>
      <c r="BV7" s="419">
        <v>205273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18389940</v>
      </c>
      <c r="CU7" s="420"/>
      <c r="CV7" s="420"/>
      <c r="CW7" s="420"/>
      <c r="CX7" s="420"/>
      <c r="CY7" s="420"/>
      <c r="CZ7" s="420"/>
      <c r="DA7" s="421"/>
      <c r="DB7" s="419">
        <v>18563174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697114</v>
      </c>
      <c r="BO8" s="420"/>
      <c r="BP8" s="420"/>
      <c r="BQ8" s="420"/>
      <c r="BR8" s="420"/>
      <c r="BS8" s="420"/>
      <c r="BT8" s="420"/>
      <c r="BU8" s="421"/>
      <c r="BV8" s="419">
        <v>822191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83236</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-125077</v>
      </c>
      <c r="BO9" s="420"/>
      <c r="BP9" s="420"/>
      <c r="BQ9" s="420"/>
      <c r="BR9" s="420"/>
      <c r="BS9" s="420"/>
      <c r="BT9" s="420"/>
      <c r="BU9" s="421"/>
      <c r="BV9" s="419">
        <v>235706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11.2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79859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1002729</v>
      </c>
      <c r="BO10" s="420"/>
      <c r="BP10" s="420"/>
      <c r="BQ10" s="420"/>
      <c r="BR10" s="420"/>
      <c r="BS10" s="420"/>
      <c r="BT10" s="420"/>
      <c r="BU10" s="421"/>
      <c r="BV10" s="419">
        <v>451860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85619</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84544</v>
      </c>
      <c r="S13" s="507"/>
      <c r="T13" s="507"/>
      <c r="U13" s="507"/>
      <c r="V13" s="508"/>
      <c r="W13" s="509" t="s">
        <v>142</v>
      </c>
      <c r="X13" s="405"/>
      <c r="Y13" s="405"/>
      <c r="Z13" s="405"/>
      <c r="AA13" s="405"/>
      <c r="AB13" s="406"/>
      <c r="AC13" s="372">
        <v>834</v>
      </c>
      <c r="AD13" s="373"/>
      <c r="AE13" s="373"/>
      <c r="AF13" s="373"/>
      <c r="AG13" s="374"/>
      <c r="AH13" s="372">
        <v>917</v>
      </c>
      <c r="AI13" s="373"/>
      <c r="AJ13" s="373"/>
      <c r="AK13" s="373"/>
      <c r="AL13" s="432"/>
      <c r="AM13" s="476" t="s">
        <v>143</v>
      </c>
      <c r="AN13" s="376"/>
      <c r="AO13" s="376"/>
      <c r="AP13" s="376"/>
      <c r="AQ13" s="376"/>
      <c r="AR13" s="376"/>
      <c r="AS13" s="376"/>
      <c r="AT13" s="377"/>
      <c r="AU13" s="477" t="s">
        <v>111</v>
      </c>
      <c r="AV13" s="478"/>
      <c r="AW13" s="478"/>
      <c r="AX13" s="478"/>
      <c r="AY13" s="433" t="s">
        <v>144</v>
      </c>
      <c r="AZ13" s="434"/>
      <c r="BA13" s="434"/>
      <c r="BB13" s="434"/>
      <c r="BC13" s="434"/>
      <c r="BD13" s="434"/>
      <c r="BE13" s="434"/>
      <c r="BF13" s="434"/>
      <c r="BG13" s="434"/>
      <c r="BH13" s="434"/>
      <c r="BI13" s="434"/>
      <c r="BJ13" s="434"/>
      <c r="BK13" s="434"/>
      <c r="BL13" s="434"/>
      <c r="BM13" s="435"/>
      <c r="BN13" s="419">
        <v>377652</v>
      </c>
      <c r="BO13" s="420"/>
      <c r="BP13" s="420"/>
      <c r="BQ13" s="420"/>
      <c r="BR13" s="420"/>
      <c r="BS13" s="420"/>
      <c r="BT13" s="420"/>
      <c r="BU13" s="421"/>
      <c r="BV13" s="419">
        <v>687566</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4.5</v>
      </c>
      <c r="CU13" s="417"/>
      <c r="CV13" s="417"/>
      <c r="CW13" s="417"/>
      <c r="CX13" s="417"/>
      <c r="CY13" s="417"/>
      <c r="CZ13" s="417"/>
      <c r="DA13" s="418"/>
      <c r="DB13" s="416">
        <v>4.7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84980</v>
      </c>
      <c r="S14" s="507"/>
      <c r="T14" s="507"/>
      <c r="U14" s="507"/>
      <c r="V14" s="508"/>
      <c r="W14" s="510"/>
      <c r="X14" s="408"/>
      <c r="Y14" s="408"/>
      <c r="Z14" s="408"/>
      <c r="AA14" s="408"/>
      <c r="AB14" s="409"/>
      <c r="AC14" s="499">
        <v>2.2000000000000002</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v>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83972</v>
      </c>
      <c r="S15" s="507"/>
      <c r="T15" s="507"/>
      <c r="U15" s="507"/>
      <c r="V15" s="508"/>
      <c r="W15" s="509" t="s">
        <v>149</v>
      </c>
      <c r="X15" s="405"/>
      <c r="Y15" s="405"/>
      <c r="Z15" s="405"/>
      <c r="AA15" s="405"/>
      <c r="AB15" s="406"/>
      <c r="AC15" s="372">
        <v>12431</v>
      </c>
      <c r="AD15" s="373"/>
      <c r="AE15" s="373"/>
      <c r="AF15" s="373"/>
      <c r="AG15" s="374"/>
      <c r="AH15" s="372">
        <v>12407</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11695505</v>
      </c>
      <c r="BO15" s="449"/>
      <c r="BP15" s="449"/>
      <c r="BQ15" s="449"/>
      <c r="BR15" s="449"/>
      <c r="BS15" s="449"/>
      <c r="BT15" s="449"/>
      <c r="BU15" s="450"/>
      <c r="BV15" s="448">
        <v>10947292</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32.4</v>
      </c>
      <c r="AD16" s="500"/>
      <c r="AE16" s="500"/>
      <c r="AF16" s="500"/>
      <c r="AG16" s="501"/>
      <c r="AH16" s="499">
        <v>33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14674344</v>
      </c>
      <c r="BO16" s="420"/>
      <c r="BP16" s="420"/>
      <c r="BQ16" s="420"/>
      <c r="BR16" s="420"/>
      <c r="BS16" s="420"/>
      <c r="BT16" s="420"/>
      <c r="BU16" s="421"/>
      <c r="BV16" s="419">
        <v>13761409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25146</v>
      </c>
      <c r="AD17" s="373"/>
      <c r="AE17" s="373"/>
      <c r="AF17" s="373"/>
      <c r="AG17" s="374"/>
      <c r="AH17" s="372">
        <v>24269</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14915661</v>
      </c>
      <c r="BO17" s="420"/>
      <c r="BP17" s="420"/>
      <c r="BQ17" s="420"/>
      <c r="BR17" s="420"/>
      <c r="BS17" s="420"/>
      <c r="BT17" s="420"/>
      <c r="BU17" s="421"/>
      <c r="BV17" s="419">
        <v>13957842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55.73</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64.599999999999994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17248162</v>
      </c>
      <c r="BO18" s="420"/>
      <c r="BP18" s="420"/>
      <c r="BQ18" s="420"/>
      <c r="BR18" s="420"/>
      <c r="BS18" s="420"/>
      <c r="BT18" s="420"/>
      <c r="BU18" s="421"/>
      <c r="BV18" s="419">
        <v>16870756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1494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26916312</v>
      </c>
      <c r="BO19" s="420"/>
      <c r="BP19" s="420"/>
      <c r="BQ19" s="420"/>
      <c r="BR19" s="420"/>
      <c r="BS19" s="420"/>
      <c r="BT19" s="420"/>
      <c r="BU19" s="421"/>
      <c r="BV19" s="419">
        <v>21426282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31796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35473380</v>
      </c>
      <c r="BO22" s="449"/>
      <c r="BP22" s="449"/>
      <c r="BQ22" s="449"/>
      <c r="BR22" s="449"/>
      <c r="BS22" s="449"/>
      <c r="BT22" s="449"/>
      <c r="BU22" s="450"/>
      <c r="BV22" s="448">
        <v>33173744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28449918</v>
      </c>
      <c r="BO23" s="420"/>
      <c r="BP23" s="420"/>
      <c r="BQ23" s="420"/>
      <c r="BR23" s="420"/>
      <c r="BS23" s="420"/>
      <c r="BT23" s="420"/>
      <c r="BU23" s="421"/>
      <c r="BV23" s="419">
        <v>25685867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8770</v>
      </c>
      <c r="R24" s="373"/>
      <c r="S24" s="373"/>
      <c r="T24" s="373"/>
      <c r="U24" s="373"/>
      <c r="V24" s="374"/>
      <c r="W24" s="462"/>
      <c r="X24" s="399"/>
      <c r="Y24" s="400"/>
      <c r="Z24" s="375" t="s">
        <v>174</v>
      </c>
      <c r="AA24" s="376"/>
      <c r="AB24" s="376"/>
      <c r="AC24" s="376"/>
      <c r="AD24" s="376"/>
      <c r="AE24" s="376"/>
      <c r="AF24" s="376"/>
      <c r="AG24" s="377"/>
      <c r="AH24" s="372">
        <v>438</v>
      </c>
      <c r="AI24" s="373"/>
      <c r="AJ24" s="373"/>
      <c r="AK24" s="373"/>
      <c r="AL24" s="374"/>
      <c r="AM24" s="372">
        <v>1330644</v>
      </c>
      <c r="AN24" s="373"/>
      <c r="AO24" s="373"/>
      <c r="AP24" s="373"/>
      <c r="AQ24" s="373"/>
      <c r="AR24" s="374"/>
      <c r="AS24" s="372">
        <v>3038</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22244700</v>
      </c>
      <c r="BO24" s="420"/>
      <c r="BP24" s="420"/>
      <c r="BQ24" s="420"/>
      <c r="BR24" s="420"/>
      <c r="BS24" s="420"/>
      <c r="BT24" s="420"/>
      <c r="BU24" s="421"/>
      <c r="BV24" s="419">
        <v>19320257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7470</v>
      </c>
      <c r="R25" s="373"/>
      <c r="S25" s="373"/>
      <c r="T25" s="373"/>
      <c r="U25" s="373"/>
      <c r="V25" s="374"/>
      <c r="W25" s="462"/>
      <c r="X25" s="399"/>
      <c r="Y25" s="400"/>
      <c r="Z25" s="375" t="s">
        <v>177</v>
      </c>
      <c r="AA25" s="376"/>
      <c r="AB25" s="376"/>
      <c r="AC25" s="376"/>
      <c r="AD25" s="376"/>
      <c r="AE25" s="376"/>
      <c r="AF25" s="376"/>
      <c r="AG25" s="377"/>
      <c r="AH25" s="372" t="s">
        <v>139</v>
      </c>
      <c r="AI25" s="373"/>
      <c r="AJ25" s="373"/>
      <c r="AK25" s="373"/>
      <c r="AL25" s="374"/>
      <c r="AM25" s="372" t="s">
        <v>178</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21762479</v>
      </c>
      <c r="BO25" s="449"/>
      <c r="BP25" s="449"/>
      <c r="BQ25" s="449"/>
      <c r="BR25" s="449"/>
      <c r="BS25" s="449"/>
      <c r="BT25" s="449"/>
      <c r="BU25" s="450"/>
      <c r="BV25" s="448">
        <v>26236851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6920</v>
      </c>
      <c r="R26" s="373"/>
      <c r="S26" s="373"/>
      <c r="T26" s="373"/>
      <c r="U26" s="373"/>
      <c r="V26" s="374"/>
      <c r="W26" s="462"/>
      <c r="X26" s="399"/>
      <c r="Y26" s="400"/>
      <c r="Z26" s="375" t="s">
        <v>181</v>
      </c>
      <c r="AA26" s="430"/>
      <c r="AB26" s="430"/>
      <c r="AC26" s="430"/>
      <c r="AD26" s="430"/>
      <c r="AE26" s="430"/>
      <c r="AF26" s="430"/>
      <c r="AG26" s="431"/>
      <c r="AH26" s="372">
        <v>1</v>
      </c>
      <c r="AI26" s="373"/>
      <c r="AJ26" s="373"/>
      <c r="AK26" s="373"/>
      <c r="AL26" s="374"/>
      <c r="AM26" s="372" t="s">
        <v>182</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4920</v>
      </c>
      <c r="R27" s="373"/>
      <c r="S27" s="373"/>
      <c r="T27" s="373"/>
      <c r="U27" s="373"/>
      <c r="V27" s="374"/>
      <c r="W27" s="462"/>
      <c r="X27" s="399"/>
      <c r="Y27" s="400"/>
      <c r="Z27" s="375" t="s">
        <v>187</v>
      </c>
      <c r="AA27" s="376"/>
      <c r="AB27" s="376"/>
      <c r="AC27" s="376"/>
      <c r="AD27" s="376"/>
      <c r="AE27" s="376"/>
      <c r="AF27" s="376"/>
      <c r="AG27" s="377"/>
      <c r="AH27" s="372">
        <v>68</v>
      </c>
      <c r="AI27" s="373"/>
      <c r="AJ27" s="373"/>
      <c r="AK27" s="373"/>
      <c r="AL27" s="374"/>
      <c r="AM27" s="372">
        <v>208818</v>
      </c>
      <c r="AN27" s="373"/>
      <c r="AO27" s="373"/>
      <c r="AP27" s="373"/>
      <c r="AQ27" s="373"/>
      <c r="AR27" s="374"/>
      <c r="AS27" s="372">
        <v>3071</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380940</v>
      </c>
      <c r="BO27" s="454"/>
      <c r="BP27" s="454"/>
      <c r="BQ27" s="454"/>
      <c r="BR27" s="454"/>
      <c r="BS27" s="454"/>
      <c r="BT27" s="454"/>
      <c r="BU27" s="455"/>
      <c r="BV27" s="453">
        <v>380754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4220</v>
      </c>
      <c r="R28" s="373"/>
      <c r="S28" s="373"/>
      <c r="T28" s="373"/>
      <c r="U28" s="373"/>
      <c r="V28" s="374"/>
      <c r="W28" s="462"/>
      <c r="X28" s="399"/>
      <c r="Y28" s="400"/>
      <c r="Z28" s="375" t="s">
        <v>190</v>
      </c>
      <c r="AA28" s="376"/>
      <c r="AB28" s="376"/>
      <c r="AC28" s="376"/>
      <c r="AD28" s="376"/>
      <c r="AE28" s="376"/>
      <c r="AF28" s="376"/>
      <c r="AG28" s="377"/>
      <c r="AH28" s="372" t="s">
        <v>139</v>
      </c>
      <c r="AI28" s="373"/>
      <c r="AJ28" s="373"/>
      <c r="AK28" s="373"/>
      <c r="AL28" s="374"/>
      <c r="AM28" s="372" t="s">
        <v>185</v>
      </c>
      <c r="AN28" s="373"/>
      <c r="AO28" s="373"/>
      <c r="AP28" s="373"/>
      <c r="AQ28" s="373"/>
      <c r="AR28" s="374"/>
      <c r="AS28" s="372" t="s">
        <v>178</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2971195</v>
      </c>
      <c r="BO28" s="449"/>
      <c r="BP28" s="449"/>
      <c r="BQ28" s="449"/>
      <c r="BR28" s="449"/>
      <c r="BS28" s="449"/>
      <c r="BT28" s="449"/>
      <c r="BU28" s="450"/>
      <c r="BV28" s="448">
        <v>2468466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18</v>
      </c>
      <c r="M29" s="373"/>
      <c r="N29" s="373"/>
      <c r="O29" s="373"/>
      <c r="P29" s="374"/>
      <c r="Q29" s="372">
        <v>3820</v>
      </c>
      <c r="R29" s="373"/>
      <c r="S29" s="373"/>
      <c r="T29" s="373"/>
      <c r="U29" s="373"/>
      <c r="V29" s="374"/>
      <c r="W29" s="463"/>
      <c r="X29" s="464"/>
      <c r="Y29" s="465"/>
      <c r="Z29" s="375" t="s">
        <v>193</v>
      </c>
      <c r="AA29" s="376"/>
      <c r="AB29" s="376"/>
      <c r="AC29" s="376"/>
      <c r="AD29" s="376"/>
      <c r="AE29" s="376"/>
      <c r="AF29" s="376"/>
      <c r="AG29" s="377"/>
      <c r="AH29" s="372">
        <v>506</v>
      </c>
      <c r="AI29" s="373"/>
      <c r="AJ29" s="373"/>
      <c r="AK29" s="373"/>
      <c r="AL29" s="374"/>
      <c r="AM29" s="372">
        <v>1539462</v>
      </c>
      <c r="AN29" s="373"/>
      <c r="AO29" s="373"/>
      <c r="AP29" s="373"/>
      <c r="AQ29" s="373"/>
      <c r="AR29" s="374"/>
      <c r="AS29" s="372">
        <v>3042</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1385527</v>
      </c>
      <c r="BO29" s="420"/>
      <c r="BP29" s="420"/>
      <c r="BQ29" s="420"/>
      <c r="BR29" s="420"/>
      <c r="BS29" s="420"/>
      <c r="BT29" s="420"/>
      <c r="BU29" s="421"/>
      <c r="BV29" s="419">
        <v>1383997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101.3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9452847</v>
      </c>
      <c r="BO30" s="454"/>
      <c r="BP30" s="454"/>
      <c r="BQ30" s="454"/>
      <c r="BR30" s="454"/>
      <c r="BS30" s="454"/>
      <c r="BT30" s="454"/>
      <c r="BU30" s="455"/>
      <c r="BV30" s="453">
        <v>6502821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203</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202</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湖南広域行政組合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守山市土地開発公社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介護保険特別会計(介護保険事業)</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滋賀県後期高齢者医療広域連合（一般会計）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守山市文化体育振興事業団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育英奨学事業特別会計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介護保険特別会計(介護サービス事業)</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滋賀県後期高齢者医療広域組合（後期高齢者医療特別会計）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守山野洲市民交流プラザ</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守山野洲行政事務組合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守山野洲勤労福祉サービスセンター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滋賀県市町村職員研修センター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wWo1jbHpXkBywzlhxfdzmJd3yaRFq3BrwZPXpPY3zL2Lfm82a3Mya8dnyWpdJlbj9O0EdYxsWyTG3LM/mhaCw==" saltValue="9xhe01tm27DUgU9zesYZ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14072891</v>
      </c>
      <c r="S5" s="677"/>
      <c r="T5" s="677"/>
      <c r="U5" s="677"/>
      <c r="V5" s="677"/>
      <c r="W5" s="677"/>
      <c r="X5" s="677"/>
      <c r="Y5" s="702"/>
      <c r="Z5" s="715">
        <v>33.9</v>
      </c>
      <c r="AA5" s="715"/>
      <c r="AB5" s="715"/>
      <c r="AC5" s="715"/>
      <c r="AD5" s="716">
        <v>13439033</v>
      </c>
      <c r="AE5" s="716"/>
      <c r="AF5" s="716"/>
      <c r="AG5" s="716"/>
      <c r="AH5" s="716"/>
      <c r="AI5" s="716"/>
      <c r="AJ5" s="716"/>
      <c r="AK5" s="716"/>
      <c r="AL5" s="703">
        <v>69.900000000000006</v>
      </c>
      <c r="AM5" s="685"/>
      <c r="AN5" s="685"/>
      <c r="AO5" s="704"/>
      <c r="AP5" s="679" t="s">
        <v>233</v>
      </c>
      <c r="AQ5" s="680"/>
      <c r="AR5" s="680"/>
      <c r="AS5" s="680"/>
      <c r="AT5" s="680"/>
      <c r="AU5" s="680"/>
      <c r="AV5" s="680"/>
      <c r="AW5" s="680"/>
      <c r="AX5" s="680"/>
      <c r="AY5" s="680"/>
      <c r="AZ5" s="680"/>
      <c r="BA5" s="680"/>
      <c r="BB5" s="680"/>
      <c r="BC5" s="680"/>
      <c r="BD5" s="680"/>
      <c r="BE5" s="680"/>
      <c r="BF5" s="681"/>
      <c r="BG5" s="621">
        <v>13426557</v>
      </c>
      <c r="BH5" s="622"/>
      <c r="BI5" s="622"/>
      <c r="BJ5" s="622"/>
      <c r="BK5" s="622"/>
      <c r="BL5" s="622"/>
      <c r="BM5" s="622"/>
      <c r="BN5" s="623"/>
      <c r="BO5" s="659">
        <v>95.4</v>
      </c>
      <c r="BP5" s="659"/>
      <c r="BQ5" s="659"/>
      <c r="BR5" s="659"/>
      <c r="BS5" s="660">
        <v>386579</v>
      </c>
      <c r="BT5" s="660"/>
      <c r="BU5" s="660"/>
      <c r="BV5" s="660"/>
      <c r="BW5" s="660"/>
      <c r="BX5" s="660"/>
      <c r="BY5" s="660"/>
      <c r="BZ5" s="660"/>
      <c r="CA5" s="660"/>
      <c r="CB5" s="695"/>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208525</v>
      </c>
      <c r="S6" s="622"/>
      <c r="T6" s="622"/>
      <c r="U6" s="622"/>
      <c r="V6" s="622"/>
      <c r="W6" s="622"/>
      <c r="X6" s="622"/>
      <c r="Y6" s="623"/>
      <c r="Z6" s="659">
        <v>0.5</v>
      </c>
      <c r="AA6" s="659"/>
      <c r="AB6" s="659"/>
      <c r="AC6" s="659"/>
      <c r="AD6" s="660">
        <v>208525</v>
      </c>
      <c r="AE6" s="660"/>
      <c r="AF6" s="660"/>
      <c r="AG6" s="660"/>
      <c r="AH6" s="660"/>
      <c r="AI6" s="660"/>
      <c r="AJ6" s="660"/>
      <c r="AK6" s="660"/>
      <c r="AL6" s="624">
        <v>1.1000000000000001</v>
      </c>
      <c r="AM6" s="625"/>
      <c r="AN6" s="625"/>
      <c r="AO6" s="661"/>
      <c r="AP6" s="618" t="s">
        <v>238</v>
      </c>
      <c r="AQ6" s="619"/>
      <c r="AR6" s="619"/>
      <c r="AS6" s="619"/>
      <c r="AT6" s="619"/>
      <c r="AU6" s="619"/>
      <c r="AV6" s="619"/>
      <c r="AW6" s="619"/>
      <c r="AX6" s="619"/>
      <c r="AY6" s="619"/>
      <c r="AZ6" s="619"/>
      <c r="BA6" s="619"/>
      <c r="BB6" s="619"/>
      <c r="BC6" s="619"/>
      <c r="BD6" s="619"/>
      <c r="BE6" s="619"/>
      <c r="BF6" s="620"/>
      <c r="BG6" s="621">
        <v>13426557</v>
      </c>
      <c r="BH6" s="622"/>
      <c r="BI6" s="622"/>
      <c r="BJ6" s="622"/>
      <c r="BK6" s="622"/>
      <c r="BL6" s="622"/>
      <c r="BM6" s="622"/>
      <c r="BN6" s="623"/>
      <c r="BO6" s="659">
        <v>95.4</v>
      </c>
      <c r="BP6" s="659"/>
      <c r="BQ6" s="659"/>
      <c r="BR6" s="659"/>
      <c r="BS6" s="660">
        <v>386579</v>
      </c>
      <c r="BT6" s="660"/>
      <c r="BU6" s="660"/>
      <c r="BV6" s="660"/>
      <c r="BW6" s="660"/>
      <c r="BX6" s="660"/>
      <c r="BY6" s="660"/>
      <c r="BZ6" s="660"/>
      <c r="CA6" s="660"/>
      <c r="CB6" s="695"/>
      <c r="CD6" s="679" t="s">
        <v>239</v>
      </c>
      <c r="CE6" s="680"/>
      <c r="CF6" s="680"/>
      <c r="CG6" s="680"/>
      <c r="CH6" s="680"/>
      <c r="CI6" s="680"/>
      <c r="CJ6" s="680"/>
      <c r="CK6" s="680"/>
      <c r="CL6" s="680"/>
      <c r="CM6" s="680"/>
      <c r="CN6" s="680"/>
      <c r="CO6" s="680"/>
      <c r="CP6" s="680"/>
      <c r="CQ6" s="681"/>
      <c r="CR6" s="621">
        <v>228153</v>
      </c>
      <c r="CS6" s="622"/>
      <c r="CT6" s="622"/>
      <c r="CU6" s="622"/>
      <c r="CV6" s="622"/>
      <c r="CW6" s="622"/>
      <c r="CX6" s="622"/>
      <c r="CY6" s="623"/>
      <c r="CZ6" s="703">
        <v>0.6</v>
      </c>
      <c r="DA6" s="685"/>
      <c r="DB6" s="685"/>
      <c r="DC6" s="705"/>
      <c r="DD6" s="627" t="s">
        <v>240</v>
      </c>
      <c r="DE6" s="622"/>
      <c r="DF6" s="622"/>
      <c r="DG6" s="622"/>
      <c r="DH6" s="622"/>
      <c r="DI6" s="622"/>
      <c r="DJ6" s="622"/>
      <c r="DK6" s="622"/>
      <c r="DL6" s="622"/>
      <c r="DM6" s="622"/>
      <c r="DN6" s="622"/>
      <c r="DO6" s="622"/>
      <c r="DP6" s="623"/>
      <c r="DQ6" s="627">
        <v>228050</v>
      </c>
      <c r="DR6" s="622"/>
      <c r="DS6" s="622"/>
      <c r="DT6" s="622"/>
      <c r="DU6" s="622"/>
      <c r="DV6" s="622"/>
      <c r="DW6" s="622"/>
      <c r="DX6" s="622"/>
      <c r="DY6" s="622"/>
      <c r="DZ6" s="622"/>
      <c r="EA6" s="622"/>
      <c r="EB6" s="622"/>
      <c r="EC6" s="658"/>
    </row>
    <row r="7" spans="2:143" ht="11.25" customHeight="1" x14ac:dyDescent="0.2">
      <c r="B7" s="618" t="s">
        <v>241</v>
      </c>
      <c r="C7" s="619"/>
      <c r="D7" s="619"/>
      <c r="E7" s="619"/>
      <c r="F7" s="619"/>
      <c r="G7" s="619"/>
      <c r="H7" s="619"/>
      <c r="I7" s="619"/>
      <c r="J7" s="619"/>
      <c r="K7" s="619"/>
      <c r="L7" s="619"/>
      <c r="M7" s="619"/>
      <c r="N7" s="619"/>
      <c r="O7" s="619"/>
      <c r="P7" s="619"/>
      <c r="Q7" s="620"/>
      <c r="R7" s="621">
        <v>7325</v>
      </c>
      <c r="S7" s="622"/>
      <c r="T7" s="622"/>
      <c r="U7" s="622"/>
      <c r="V7" s="622"/>
      <c r="W7" s="622"/>
      <c r="X7" s="622"/>
      <c r="Y7" s="623"/>
      <c r="Z7" s="659">
        <v>0</v>
      </c>
      <c r="AA7" s="659"/>
      <c r="AB7" s="659"/>
      <c r="AC7" s="659"/>
      <c r="AD7" s="660">
        <v>7325</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6778669</v>
      </c>
      <c r="BH7" s="622"/>
      <c r="BI7" s="622"/>
      <c r="BJ7" s="622"/>
      <c r="BK7" s="622"/>
      <c r="BL7" s="622"/>
      <c r="BM7" s="622"/>
      <c r="BN7" s="623"/>
      <c r="BO7" s="659">
        <v>48.2</v>
      </c>
      <c r="BP7" s="659"/>
      <c r="BQ7" s="659"/>
      <c r="BR7" s="659"/>
      <c r="BS7" s="660">
        <v>386579</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11975928</v>
      </c>
      <c r="CS7" s="622"/>
      <c r="CT7" s="622"/>
      <c r="CU7" s="622"/>
      <c r="CV7" s="622"/>
      <c r="CW7" s="622"/>
      <c r="CX7" s="622"/>
      <c r="CY7" s="623"/>
      <c r="CZ7" s="659">
        <v>30</v>
      </c>
      <c r="DA7" s="659"/>
      <c r="DB7" s="659"/>
      <c r="DC7" s="659"/>
      <c r="DD7" s="627">
        <v>4778735</v>
      </c>
      <c r="DE7" s="622"/>
      <c r="DF7" s="622"/>
      <c r="DG7" s="622"/>
      <c r="DH7" s="622"/>
      <c r="DI7" s="622"/>
      <c r="DJ7" s="622"/>
      <c r="DK7" s="622"/>
      <c r="DL7" s="622"/>
      <c r="DM7" s="622"/>
      <c r="DN7" s="622"/>
      <c r="DO7" s="622"/>
      <c r="DP7" s="623"/>
      <c r="DQ7" s="627">
        <v>7642904</v>
      </c>
      <c r="DR7" s="622"/>
      <c r="DS7" s="622"/>
      <c r="DT7" s="622"/>
      <c r="DU7" s="622"/>
      <c r="DV7" s="622"/>
      <c r="DW7" s="622"/>
      <c r="DX7" s="622"/>
      <c r="DY7" s="622"/>
      <c r="DZ7" s="622"/>
      <c r="EA7" s="622"/>
      <c r="EB7" s="622"/>
      <c r="EC7" s="658"/>
    </row>
    <row r="8" spans="2:143" ht="11.25" customHeight="1" x14ac:dyDescent="0.2">
      <c r="B8" s="618" t="s">
        <v>244</v>
      </c>
      <c r="C8" s="619"/>
      <c r="D8" s="619"/>
      <c r="E8" s="619"/>
      <c r="F8" s="619"/>
      <c r="G8" s="619"/>
      <c r="H8" s="619"/>
      <c r="I8" s="619"/>
      <c r="J8" s="619"/>
      <c r="K8" s="619"/>
      <c r="L8" s="619"/>
      <c r="M8" s="619"/>
      <c r="N8" s="619"/>
      <c r="O8" s="619"/>
      <c r="P8" s="619"/>
      <c r="Q8" s="620"/>
      <c r="R8" s="621">
        <v>73243</v>
      </c>
      <c r="S8" s="622"/>
      <c r="T8" s="622"/>
      <c r="U8" s="622"/>
      <c r="V8" s="622"/>
      <c r="W8" s="622"/>
      <c r="X8" s="622"/>
      <c r="Y8" s="623"/>
      <c r="Z8" s="659">
        <v>0.2</v>
      </c>
      <c r="AA8" s="659"/>
      <c r="AB8" s="659"/>
      <c r="AC8" s="659"/>
      <c r="AD8" s="660">
        <v>73243</v>
      </c>
      <c r="AE8" s="660"/>
      <c r="AF8" s="660"/>
      <c r="AG8" s="660"/>
      <c r="AH8" s="660"/>
      <c r="AI8" s="660"/>
      <c r="AJ8" s="660"/>
      <c r="AK8" s="660"/>
      <c r="AL8" s="624">
        <v>0.4</v>
      </c>
      <c r="AM8" s="625"/>
      <c r="AN8" s="625"/>
      <c r="AO8" s="661"/>
      <c r="AP8" s="618" t="s">
        <v>245</v>
      </c>
      <c r="AQ8" s="619"/>
      <c r="AR8" s="619"/>
      <c r="AS8" s="619"/>
      <c r="AT8" s="619"/>
      <c r="AU8" s="619"/>
      <c r="AV8" s="619"/>
      <c r="AW8" s="619"/>
      <c r="AX8" s="619"/>
      <c r="AY8" s="619"/>
      <c r="AZ8" s="619"/>
      <c r="BA8" s="619"/>
      <c r="BB8" s="619"/>
      <c r="BC8" s="619"/>
      <c r="BD8" s="619"/>
      <c r="BE8" s="619"/>
      <c r="BF8" s="620"/>
      <c r="BG8" s="621">
        <v>154516</v>
      </c>
      <c r="BH8" s="622"/>
      <c r="BI8" s="622"/>
      <c r="BJ8" s="622"/>
      <c r="BK8" s="622"/>
      <c r="BL8" s="622"/>
      <c r="BM8" s="622"/>
      <c r="BN8" s="623"/>
      <c r="BO8" s="659">
        <v>1.1000000000000001</v>
      </c>
      <c r="BP8" s="659"/>
      <c r="BQ8" s="659"/>
      <c r="BR8" s="659"/>
      <c r="BS8" s="660" t="s">
        <v>240</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12970974</v>
      </c>
      <c r="CS8" s="622"/>
      <c r="CT8" s="622"/>
      <c r="CU8" s="622"/>
      <c r="CV8" s="622"/>
      <c r="CW8" s="622"/>
      <c r="CX8" s="622"/>
      <c r="CY8" s="623"/>
      <c r="CZ8" s="659">
        <v>32.5</v>
      </c>
      <c r="DA8" s="659"/>
      <c r="DB8" s="659"/>
      <c r="DC8" s="659"/>
      <c r="DD8" s="627">
        <v>133412</v>
      </c>
      <c r="DE8" s="622"/>
      <c r="DF8" s="622"/>
      <c r="DG8" s="622"/>
      <c r="DH8" s="622"/>
      <c r="DI8" s="622"/>
      <c r="DJ8" s="622"/>
      <c r="DK8" s="622"/>
      <c r="DL8" s="622"/>
      <c r="DM8" s="622"/>
      <c r="DN8" s="622"/>
      <c r="DO8" s="622"/>
      <c r="DP8" s="623"/>
      <c r="DQ8" s="627">
        <v>6209889</v>
      </c>
      <c r="DR8" s="622"/>
      <c r="DS8" s="622"/>
      <c r="DT8" s="622"/>
      <c r="DU8" s="622"/>
      <c r="DV8" s="622"/>
      <c r="DW8" s="622"/>
      <c r="DX8" s="622"/>
      <c r="DY8" s="622"/>
      <c r="DZ8" s="622"/>
      <c r="EA8" s="622"/>
      <c r="EB8" s="622"/>
      <c r="EC8" s="658"/>
    </row>
    <row r="9" spans="2:143" ht="11.25" customHeight="1" x14ac:dyDescent="0.2">
      <c r="B9" s="618" t="s">
        <v>247</v>
      </c>
      <c r="C9" s="619"/>
      <c r="D9" s="619"/>
      <c r="E9" s="619"/>
      <c r="F9" s="619"/>
      <c r="G9" s="619"/>
      <c r="H9" s="619"/>
      <c r="I9" s="619"/>
      <c r="J9" s="619"/>
      <c r="K9" s="619"/>
      <c r="L9" s="619"/>
      <c r="M9" s="619"/>
      <c r="N9" s="619"/>
      <c r="O9" s="619"/>
      <c r="P9" s="619"/>
      <c r="Q9" s="620"/>
      <c r="R9" s="621">
        <v>58110</v>
      </c>
      <c r="S9" s="622"/>
      <c r="T9" s="622"/>
      <c r="U9" s="622"/>
      <c r="V9" s="622"/>
      <c r="W9" s="622"/>
      <c r="X9" s="622"/>
      <c r="Y9" s="623"/>
      <c r="Z9" s="659">
        <v>0.1</v>
      </c>
      <c r="AA9" s="659"/>
      <c r="AB9" s="659"/>
      <c r="AC9" s="659"/>
      <c r="AD9" s="660">
        <v>58110</v>
      </c>
      <c r="AE9" s="660"/>
      <c r="AF9" s="660"/>
      <c r="AG9" s="660"/>
      <c r="AH9" s="660"/>
      <c r="AI9" s="660"/>
      <c r="AJ9" s="660"/>
      <c r="AK9" s="660"/>
      <c r="AL9" s="624">
        <v>0.3</v>
      </c>
      <c r="AM9" s="625"/>
      <c r="AN9" s="625"/>
      <c r="AO9" s="661"/>
      <c r="AP9" s="618" t="s">
        <v>248</v>
      </c>
      <c r="AQ9" s="619"/>
      <c r="AR9" s="619"/>
      <c r="AS9" s="619"/>
      <c r="AT9" s="619"/>
      <c r="AU9" s="619"/>
      <c r="AV9" s="619"/>
      <c r="AW9" s="619"/>
      <c r="AX9" s="619"/>
      <c r="AY9" s="619"/>
      <c r="AZ9" s="619"/>
      <c r="BA9" s="619"/>
      <c r="BB9" s="619"/>
      <c r="BC9" s="619"/>
      <c r="BD9" s="619"/>
      <c r="BE9" s="619"/>
      <c r="BF9" s="620"/>
      <c r="BG9" s="621">
        <v>5018604</v>
      </c>
      <c r="BH9" s="622"/>
      <c r="BI9" s="622"/>
      <c r="BJ9" s="622"/>
      <c r="BK9" s="622"/>
      <c r="BL9" s="622"/>
      <c r="BM9" s="622"/>
      <c r="BN9" s="623"/>
      <c r="BO9" s="659">
        <v>35.700000000000003</v>
      </c>
      <c r="BP9" s="659"/>
      <c r="BQ9" s="659"/>
      <c r="BR9" s="659"/>
      <c r="BS9" s="660" t="s">
        <v>240</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3559309</v>
      </c>
      <c r="CS9" s="622"/>
      <c r="CT9" s="622"/>
      <c r="CU9" s="622"/>
      <c r="CV9" s="622"/>
      <c r="CW9" s="622"/>
      <c r="CX9" s="622"/>
      <c r="CY9" s="623"/>
      <c r="CZ9" s="659">
        <v>8.9</v>
      </c>
      <c r="DA9" s="659"/>
      <c r="DB9" s="659"/>
      <c r="DC9" s="659"/>
      <c r="DD9" s="627">
        <v>210803</v>
      </c>
      <c r="DE9" s="622"/>
      <c r="DF9" s="622"/>
      <c r="DG9" s="622"/>
      <c r="DH9" s="622"/>
      <c r="DI9" s="622"/>
      <c r="DJ9" s="622"/>
      <c r="DK9" s="622"/>
      <c r="DL9" s="622"/>
      <c r="DM9" s="622"/>
      <c r="DN9" s="622"/>
      <c r="DO9" s="622"/>
      <c r="DP9" s="623"/>
      <c r="DQ9" s="627">
        <v>2674473</v>
      </c>
      <c r="DR9" s="622"/>
      <c r="DS9" s="622"/>
      <c r="DT9" s="622"/>
      <c r="DU9" s="622"/>
      <c r="DV9" s="622"/>
      <c r="DW9" s="622"/>
      <c r="DX9" s="622"/>
      <c r="DY9" s="622"/>
      <c r="DZ9" s="622"/>
      <c r="EA9" s="622"/>
      <c r="EB9" s="622"/>
      <c r="EC9" s="658"/>
    </row>
    <row r="10" spans="2:143" ht="11.25" customHeight="1" x14ac:dyDescent="0.2">
      <c r="B10" s="618" t="s">
        <v>250</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59" t="s">
        <v>178</v>
      </c>
      <c r="AA10" s="659"/>
      <c r="AB10" s="659"/>
      <c r="AC10" s="659"/>
      <c r="AD10" s="660" t="s">
        <v>178</v>
      </c>
      <c r="AE10" s="660"/>
      <c r="AF10" s="660"/>
      <c r="AG10" s="660"/>
      <c r="AH10" s="660"/>
      <c r="AI10" s="660"/>
      <c r="AJ10" s="660"/>
      <c r="AK10" s="660"/>
      <c r="AL10" s="624" t="s">
        <v>240</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242898</v>
      </c>
      <c r="BH10" s="622"/>
      <c r="BI10" s="622"/>
      <c r="BJ10" s="622"/>
      <c r="BK10" s="622"/>
      <c r="BL10" s="622"/>
      <c r="BM10" s="622"/>
      <c r="BN10" s="623"/>
      <c r="BO10" s="659">
        <v>1.7</v>
      </c>
      <c r="BP10" s="659"/>
      <c r="BQ10" s="659"/>
      <c r="BR10" s="659"/>
      <c r="BS10" s="660" t="s">
        <v>240</v>
      </c>
      <c r="BT10" s="660"/>
      <c r="BU10" s="660"/>
      <c r="BV10" s="660"/>
      <c r="BW10" s="660"/>
      <c r="BX10" s="660"/>
      <c r="BY10" s="660"/>
      <c r="BZ10" s="660"/>
      <c r="CA10" s="660"/>
      <c r="CB10" s="695"/>
      <c r="CD10" s="618" t="s">
        <v>252</v>
      </c>
      <c r="CE10" s="619"/>
      <c r="CF10" s="619"/>
      <c r="CG10" s="619"/>
      <c r="CH10" s="619"/>
      <c r="CI10" s="619"/>
      <c r="CJ10" s="619"/>
      <c r="CK10" s="619"/>
      <c r="CL10" s="619"/>
      <c r="CM10" s="619"/>
      <c r="CN10" s="619"/>
      <c r="CO10" s="619"/>
      <c r="CP10" s="619"/>
      <c r="CQ10" s="620"/>
      <c r="CR10" s="621">
        <v>105380</v>
      </c>
      <c r="CS10" s="622"/>
      <c r="CT10" s="622"/>
      <c r="CU10" s="622"/>
      <c r="CV10" s="622"/>
      <c r="CW10" s="622"/>
      <c r="CX10" s="622"/>
      <c r="CY10" s="623"/>
      <c r="CZ10" s="659">
        <v>0.3</v>
      </c>
      <c r="DA10" s="659"/>
      <c r="DB10" s="659"/>
      <c r="DC10" s="659"/>
      <c r="DD10" s="627">
        <v>46512</v>
      </c>
      <c r="DE10" s="622"/>
      <c r="DF10" s="622"/>
      <c r="DG10" s="622"/>
      <c r="DH10" s="622"/>
      <c r="DI10" s="622"/>
      <c r="DJ10" s="622"/>
      <c r="DK10" s="622"/>
      <c r="DL10" s="622"/>
      <c r="DM10" s="622"/>
      <c r="DN10" s="622"/>
      <c r="DO10" s="622"/>
      <c r="DP10" s="623"/>
      <c r="DQ10" s="627">
        <v>84084</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1883154</v>
      </c>
      <c r="S11" s="622"/>
      <c r="T11" s="622"/>
      <c r="U11" s="622"/>
      <c r="V11" s="622"/>
      <c r="W11" s="622"/>
      <c r="X11" s="622"/>
      <c r="Y11" s="623"/>
      <c r="Z11" s="624">
        <v>4.5</v>
      </c>
      <c r="AA11" s="625"/>
      <c r="AB11" s="625"/>
      <c r="AC11" s="626"/>
      <c r="AD11" s="627">
        <v>1883154</v>
      </c>
      <c r="AE11" s="622"/>
      <c r="AF11" s="622"/>
      <c r="AG11" s="622"/>
      <c r="AH11" s="622"/>
      <c r="AI11" s="622"/>
      <c r="AJ11" s="622"/>
      <c r="AK11" s="623"/>
      <c r="AL11" s="624">
        <v>9.8000000000000007</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1362651</v>
      </c>
      <c r="BH11" s="622"/>
      <c r="BI11" s="622"/>
      <c r="BJ11" s="622"/>
      <c r="BK11" s="622"/>
      <c r="BL11" s="622"/>
      <c r="BM11" s="622"/>
      <c r="BN11" s="623"/>
      <c r="BO11" s="659">
        <v>9.6999999999999993</v>
      </c>
      <c r="BP11" s="659"/>
      <c r="BQ11" s="659"/>
      <c r="BR11" s="659"/>
      <c r="BS11" s="660">
        <v>386579</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397679</v>
      </c>
      <c r="CS11" s="622"/>
      <c r="CT11" s="622"/>
      <c r="CU11" s="622"/>
      <c r="CV11" s="622"/>
      <c r="CW11" s="622"/>
      <c r="CX11" s="622"/>
      <c r="CY11" s="623"/>
      <c r="CZ11" s="659">
        <v>1</v>
      </c>
      <c r="DA11" s="659"/>
      <c r="DB11" s="659"/>
      <c r="DC11" s="659"/>
      <c r="DD11" s="627">
        <v>58528</v>
      </c>
      <c r="DE11" s="622"/>
      <c r="DF11" s="622"/>
      <c r="DG11" s="622"/>
      <c r="DH11" s="622"/>
      <c r="DI11" s="622"/>
      <c r="DJ11" s="622"/>
      <c r="DK11" s="622"/>
      <c r="DL11" s="622"/>
      <c r="DM11" s="622"/>
      <c r="DN11" s="622"/>
      <c r="DO11" s="622"/>
      <c r="DP11" s="623"/>
      <c r="DQ11" s="627">
        <v>222680</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v>13731</v>
      </c>
      <c r="S12" s="622"/>
      <c r="T12" s="622"/>
      <c r="U12" s="622"/>
      <c r="V12" s="622"/>
      <c r="W12" s="622"/>
      <c r="X12" s="622"/>
      <c r="Y12" s="623"/>
      <c r="Z12" s="659">
        <v>0</v>
      </c>
      <c r="AA12" s="659"/>
      <c r="AB12" s="659"/>
      <c r="AC12" s="659"/>
      <c r="AD12" s="660">
        <v>13731</v>
      </c>
      <c r="AE12" s="660"/>
      <c r="AF12" s="660"/>
      <c r="AG12" s="660"/>
      <c r="AH12" s="660"/>
      <c r="AI12" s="660"/>
      <c r="AJ12" s="660"/>
      <c r="AK12" s="660"/>
      <c r="AL12" s="624">
        <v>0.1</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5942816</v>
      </c>
      <c r="BH12" s="622"/>
      <c r="BI12" s="622"/>
      <c r="BJ12" s="622"/>
      <c r="BK12" s="622"/>
      <c r="BL12" s="622"/>
      <c r="BM12" s="622"/>
      <c r="BN12" s="623"/>
      <c r="BO12" s="659">
        <v>42.2</v>
      </c>
      <c r="BP12" s="659"/>
      <c r="BQ12" s="659"/>
      <c r="BR12" s="659"/>
      <c r="BS12" s="660" t="s">
        <v>240</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671678</v>
      </c>
      <c r="CS12" s="622"/>
      <c r="CT12" s="622"/>
      <c r="CU12" s="622"/>
      <c r="CV12" s="622"/>
      <c r="CW12" s="622"/>
      <c r="CX12" s="622"/>
      <c r="CY12" s="623"/>
      <c r="CZ12" s="659">
        <v>1.7</v>
      </c>
      <c r="DA12" s="659"/>
      <c r="DB12" s="659"/>
      <c r="DC12" s="659"/>
      <c r="DD12" s="627">
        <v>193275</v>
      </c>
      <c r="DE12" s="622"/>
      <c r="DF12" s="622"/>
      <c r="DG12" s="622"/>
      <c r="DH12" s="622"/>
      <c r="DI12" s="622"/>
      <c r="DJ12" s="622"/>
      <c r="DK12" s="622"/>
      <c r="DL12" s="622"/>
      <c r="DM12" s="622"/>
      <c r="DN12" s="622"/>
      <c r="DO12" s="622"/>
      <c r="DP12" s="623"/>
      <c r="DQ12" s="627">
        <v>641289</v>
      </c>
      <c r="DR12" s="622"/>
      <c r="DS12" s="622"/>
      <c r="DT12" s="622"/>
      <c r="DU12" s="622"/>
      <c r="DV12" s="622"/>
      <c r="DW12" s="622"/>
      <c r="DX12" s="622"/>
      <c r="DY12" s="622"/>
      <c r="DZ12" s="622"/>
      <c r="EA12" s="622"/>
      <c r="EB12" s="622"/>
      <c r="EC12" s="658"/>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178</v>
      </c>
      <c r="S13" s="622"/>
      <c r="T13" s="622"/>
      <c r="U13" s="622"/>
      <c r="V13" s="622"/>
      <c r="W13" s="622"/>
      <c r="X13" s="622"/>
      <c r="Y13" s="623"/>
      <c r="Z13" s="659" t="s">
        <v>178</v>
      </c>
      <c r="AA13" s="659"/>
      <c r="AB13" s="659"/>
      <c r="AC13" s="659"/>
      <c r="AD13" s="660" t="s">
        <v>139</v>
      </c>
      <c r="AE13" s="660"/>
      <c r="AF13" s="660"/>
      <c r="AG13" s="660"/>
      <c r="AH13" s="660"/>
      <c r="AI13" s="660"/>
      <c r="AJ13" s="660"/>
      <c r="AK13" s="660"/>
      <c r="AL13" s="624" t="s">
        <v>240</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5935177</v>
      </c>
      <c r="BH13" s="622"/>
      <c r="BI13" s="622"/>
      <c r="BJ13" s="622"/>
      <c r="BK13" s="622"/>
      <c r="BL13" s="622"/>
      <c r="BM13" s="622"/>
      <c r="BN13" s="623"/>
      <c r="BO13" s="659">
        <v>42.2</v>
      </c>
      <c r="BP13" s="659"/>
      <c r="BQ13" s="659"/>
      <c r="BR13" s="659"/>
      <c r="BS13" s="660" t="s">
        <v>139</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2294440</v>
      </c>
      <c r="CS13" s="622"/>
      <c r="CT13" s="622"/>
      <c r="CU13" s="622"/>
      <c r="CV13" s="622"/>
      <c r="CW13" s="622"/>
      <c r="CX13" s="622"/>
      <c r="CY13" s="623"/>
      <c r="CZ13" s="659">
        <v>5.7</v>
      </c>
      <c r="DA13" s="659"/>
      <c r="DB13" s="659"/>
      <c r="DC13" s="659"/>
      <c r="DD13" s="627">
        <v>1079090</v>
      </c>
      <c r="DE13" s="622"/>
      <c r="DF13" s="622"/>
      <c r="DG13" s="622"/>
      <c r="DH13" s="622"/>
      <c r="DI13" s="622"/>
      <c r="DJ13" s="622"/>
      <c r="DK13" s="622"/>
      <c r="DL13" s="622"/>
      <c r="DM13" s="622"/>
      <c r="DN13" s="622"/>
      <c r="DO13" s="622"/>
      <c r="DP13" s="623"/>
      <c r="DQ13" s="627">
        <v>1380161</v>
      </c>
      <c r="DR13" s="622"/>
      <c r="DS13" s="622"/>
      <c r="DT13" s="622"/>
      <c r="DU13" s="622"/>
      <c r="DV13" s="622"/>
      <c r="DW13" s="622"/>
      <c r="DX13" s="622"/>
      <c r="DY13" s="622"/>
      <c r="DZ13" s="622"/>
      <c r="EA13" s="622"/>
      <c r="EB13" s="622"/>
      <c r="EC13" s="658"/>
    </row>
    <row r="14" spans="2:143" ht="11.25" customHeight="1" x14ac:dyDescent="0.2">
      <c r="B14" s="618" t="s">
        <v>262</v>
      </c>
      <c r="C14" s="619"/>
      <c r="D14" s="619"/>
      <c r="E14" s="619"/>
      <c r="F14" s="619"/>
      <c r="G14" s="619"/>
      <c r="H14" s="619"/>
      <c r="I14" s="619"/>
      <c r="J14" s="619"/>
      <c r="K14" s="619"/>
      <c r="L14" s="619"/>
      <c r="M14" s="619"/>
      <c r="N14" s="619"/>
      <c r="O14" s="619"/>
      <c r="P14" s="619"/>
      <c r="Q14" s="620"/>
      <c r="R14" s="621" t="s">
        <v>178</v>
      </c>
      <c r="S14" s="622"/>
      <c r="T14" s="622"/>
      <c r="U14" s="622"/>
      <c r="V14" s="622"/>
      <c r="W14" s="622"/>
      <c r="X14" s="622"/>
      <c r="Y14" s="623"/>
      <c r="Z14" s="659" t="s">
        <v>139</v>
      </c>
      <c r="AA14" s="659"/>
      <c r="AB14" s="659"/>
      <c r="AC14" s="659"/>
      <c r="AD14" s="660" t="s">
        <v>240</v>
      </c>
      <c r="AE14" s="660"/>
      <c r="AF14" s="660"/>
      <c r="AG14" s="660"/>
      <c r="AH14" s="660"/>
      <c r="AI14" s="660"/>
      <c r="AJ14" s="660"/>
      <c r="AK14" s="660"/>
      <c r="AL14" s="624" t="s">
        <v>139</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242988</v>
      </c>
      <c r="BH14" s="622"/>
      <c r="BI14" s="622"/>
      <c r="BJ14" s="622"/>
      <c r="BK14" s="622"/>
      <c r="BL14" s="622"/>
      <c r="BM14" s="622"/>
      <c r="BN14" s="623"/>
      <c r="BO14" s="659">
        <v>1.7</v>
      </c>
      <c r="BP14" s="659"/>
      <c r="BQ14" s="659"/>
      <c r="BR14" s="659"/>
      <c r="BS14" s="660" t="s">
        <v>139</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991619</v>
      </c>
      <c r="CS14" s="622"/>
      <c r="CT14" s="622"/>
      <c r="CU14" s="622"/>
      <c r="CV14" s="622"/>
      <c r="CW14" s="622"/>
      <c r="CX14" s="622"/>
      <c r="CY14" s="623"/>
      <c r="CZ14" s="659">
        <v>2.5</v>
      </c>
      <c r="DA14" s="659"/>
      <c r="DB14" s="659"/>
      <c r="DC14" s="659"/>
      <c r="DD14" s="627">
        <v>119792</v>
      </c>
      <c r="DE14" s="622"/>
      <c r="DF14" s="622"/>
      <c r="DG14" s="622"/>
      <c r="DH14" s="622"/>
      <c r="DI14" s="622"/>
      <c r="DJ14" s="622"/>
      <c r="DK14" s="622"/>
      <c r="DL14" s="622"/>
      <c r="DM14" s="622"/>
      <c r="DN14" s="622"/>
      <c r="DO14" s="622"/>
      <c r="DP14" s="623"/>
      <c r="DQ14" s="627">
        <v>928821</v>
      </c>
      <c r="DR14" s="622"/>
      <c r="DS14" s="622"/>
      <c r="DT14" s="622"/>
      <c r="DU14" s="622"/>
      <c r="DV14" s="622"/>
      <c r="DW14" s="622"/>
      <c r="DX14" s="622"/>
      <c r="DY14" s="622"/>
      <c r="DZ14" s="622"/>
      <c r="EA14" s="622"/>
      <c r="EB14" s="622"/>
      <c r="EC14" s="658"/>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178</v>
      </c>
      <c r="S15" s="622"/>
      <c r="T15" s="622"/>
      <c r="U15" s="622"/>
      <c r="V15" s="622"/>
      <c r="W15" s="622"/>
      <c r="X15" s="622"/>
      <c r="Y15" s="623"/>
      <c r="Z15" s="659" t="s">
        <v>139</v>
      </c>
      <c r="AA15" s="659"/>
      <c r="AB15" s="659"/>
      <c r="AC15" s="659"/>
      <c r="AD15" s="660" t="s">
        <v>240</v>
      </c>
      <c r="AE15" s="660"/>
      <c r="AF15" s="660"/>
      <c r="AG15" s="660"/>
      <c r="AH15" s="660"/>
      <c r="AI15" s="660"/>
      <c r="AJ15" s="660"/>
      <c r="AK15" s="660"/>
      <c r="AL15" s="624" t="s">
        <v>178</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462084</v>
      </c>
      <c r="BH15" s="622"/>
      <c r="BI15" s="622"/>
      <c r="BJ15" s="622"/>
      <c r="BK15" s="622"/>
      <c r="BL15" s="622"/>
      <c r="BM15" s="622"/>
      <c r="BN15" s="623"/>
      <c r="BO15" s="659">
        <v>3.3</v>
      </c>
      <c r="BP15" s="659"/>
      <c r="BQ15" s="659"/>
      <c r="BR15" s="659"/>
      <c r="BS15" s="660" t="s">
        <v>178</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4249532</v>
      </c>
      <c r="CS15" s="622"/>
      <c r="CT15" s="622"/>
      <c r="CU15" s="622"/>
      <c r="CV15" s="622"/>
      <c r="CW15" s="622"/>
      <c r="CX15" s="622"/>
      <c r="CY15" s="623"/>
      <c r="CZ15" s="659">
        <v>10.6</v>
      </c>
      <c r="DA15" s="659"/>
      <c r="DB15" s="659"/>
      <c r="DC15" s="659"/>
      <c r="DD15" s="627">
        <v>798648</v>
      </c>
      <c r="DE15" s="622"/>
      <c r="DF15" s="622"/>
      <c r="DG15" s="622"/>
      <c r="DH15" s="622"/>
      <c r="DI15" s="622"/>
      <c r="DJ15" s="622"/>
      <c r="DK15" s="622"/>
      <c r="DL15" s="622"/>
      <c r="DM15" s="622"/>
      <c r="DN15" s="622"/>
      <c r="DO15" s="622"/>
      <c r="DP15" s="623"/>
      <c r="DQ15" s="627">
        <v>2839451</v>
      </c>
      <c r="DR15" s="622"/>
      <c r="DS15" s="622"/>
      <c r="DT15" s="622"/>
      <c r="DU15" s="622"/>
      <c r="DV15" s="622"/>
      <c r="DW15" s="622"/>
      <c r="DX15" s="622"/>
      <c r="DY15" s="622"/>
      <c r="DZ15" s="622"/>
      <c r="EA15" s="622"/>
      <c r="EB15" s="622"/>
      <c r="EC15" s="658"/>
    </row>
    <row r="16" spans="2:143" ht="11.25" customHeight="1" x14ac:dyDescent="0.2">
      <c r="B16" s="618" t="s">
        <v>268</v>
      </c>
      <c r="C16" s="619"/>
      <c r="D16" s="619"/>
      <c r="E16" s="619"/>
      <c r="F16" s="619"/>
      <c r="G16" s="619"/>
      <c r="H16" s="619"/>
      <c r="I16" s="619"/>
      <c r="J16" s="619"/>
      <c r="K16" s="619"/>
      <c r="L16" s="619"/>
      <c r="M16" s="619"/>
      <c r="N16" s="619"/>
      <c r="O16" s="619"/>
      <c r="P16" s="619"/>
      <c r="Q16" s="620"/>
      <c r="R16" s="621">
        <v>32434</v>
      </c>
      <c r="S16" s="622"/>
      <c r="T16" s="622"/>
      <c r="U16" s="622"/>
      <c r="V16" s="622"/>
      <c r="W16" s="622"/>
      <c r="X16" s="622"/>
      <c r="Y16" s="623"/>
      <c r="Z16" s="659">
        <v>0.1</v>
      </c>
      <c r="AA16" s="659"/>
      <c r="AB16" s="659"/>
      <c r="AC16" s="659"/>
      <c r="AD16" s="660">
        <v>32434</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178</v>
      </c>
      <c r="BH16" s="622"/>
      <c r="BI16" s="622"/>
      <c r="BJ16" s="622"/>
      <c r="BK16" s="622"/>
      <c r="BL16" s="622"/>
      <c r="BM16" s="622"/>
      <c r="BN16" s="623"/>
      <c r="BO16" s="659" t="s">
        <v>240</v>
      </c>
      <c r="BP16" s="659"/>
      <c r="BQ16" s="659"/>
      <c r="BR16" s="659"/>
      <c r="BS16" s="660" t="s">
        <v>139</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t="s">
        <v>240</v>
      </c>
      <c r="CS16" s="622"/>
      <c r="CT16" s="622"/>
      <c r="CU16" s="622"/>
      <c r="CV16" s="622"/>
      <c r="CW16" s="622"/>
      <c r="CX16" s="622"/>
      <c r="CY16" s="623"/>
      <c r="CZ16" s="659" t="s">
        <v>178</v>
      </c>
      <c r="DA16" s="659"/>
      <c r="DB16" s="659"/>
      <c r="DC16" s="659"/>
      <c r="DD16" s="627" t="s">
        <v>139</v>
      </c>
      <c r="DE16" s="622"/>
      <c r="DF16" s="622"/>
      <c r="DG16" s="622"/>
      <c r="DH16" s="622"/>
      <c r="DI16" s="622"/>
      <c r="DJ16" s="622"/>
      <c r="DK16" s="622"/>
      <c r="DL16" s="622"/>
      <c r="DM16" s="622"/>
      <c r="DN16" s="622"/>
      <c r="DO16" s="622"/>
      <c r="DP16" s="623"/>
      <c r="DQ16" s="627" t="s">
        <v>240</v>
      </c>
      <c r="DR16" s="622"/>
      <c r="DS16" s="622"/>
      <c r="DT16" s="622"/>
      <c r="DU16" s="622"/>
      <c r="DV16" s="622"/>
      <c r="DW16" s="622"/>
      <c r="DX16" s="622"/>
      <c r="DY16" s="622"/>
      <c r="DZ16" s="622"/>
      <c r="EA16" s="622"/>
      <c r="EB16" s="622"/>
      <c r="EC16" s="658"/>
    </row>
    <row r="17" spans="2:133" ht="11.25" customHeight="1" x14ac:dyDescent="0.2">
      <c r="B17" s="618" t="s">
        <v>271</v>
      </c>
      <c r="C17" s="619"/>
      <c r="D17" s="619"/>
      <c r="E17" s="619"/>
      <c r="F17" s="619"/>
      <c r="G17" s="619"/>
      <c r="H17" s="619"/>
      <c r="I17" s="619"/>
      <c r="J17" s="619"/>
      <c r="K17" s="619"/>
      <c r="L17" s="619"/>
      <c r="M17" s="619"/>
      <c r="N17" s="619"/>
      <c r="O17" s="619"/>
      <c r="P17" s="619"/>
      <c r="Q17" s="620"/>
      <c r="R17" s="621">
        <v>208663</v>
      </c>
      <c r="S17" s="622"/>
      <c r="T17" s="622"/>
      <c r="U17" s="622"/>
      <c r="V17" s="622"/>
      <c r="W17" s="622"/>
      <c r="X17" s="622"/>
      <c r="Y17" s="623"/>
      <c r="Z17" s="659">
        <v>0.5</v>
      </c>
      <c r="AA17" s="659"/>
      <c r="AB17" s="659"/>
      <c r="AC17" s="659"/>
      <c r="AD17" s="660">
        <v>208663</v>
      </c>
      <c r="AE17" s="660"/>
      <c r="AF17" s="660"/>
      <c r="AG17" s="660"/>
      <c r="AH17" s="660"/>
      <c r="AI17" s="660"/>
      <c r="AJ17" s="660"/>
      <c r="AK17" s="660"/>
      <c r="AL17" s="624">
        <v>1.1000000000000001</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178</v>
      </c>
      <c r="BH17" s="622"/>
      <c r="BI17" s="622"/>
      <c r="BJ17" s="622"/>
      <c r="BK17" s="622"/>
      <c r="BL17" s="622"/>
      <c r="BM17" s="622"/>
      <c r="BN17" s="623"/>
      <c r="BO17" s="659" t="s">
        <v>139</v>
      </c>
      <c r="BP17" s="659"/>
      <c r="BQ17" s="659"/>
      <c r="BR17" s="659"/>
      <c r="BS17" s="660" t="s">
        <v>139</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2519012</v>
      </c>
      <c r="CS17" s="622"/>
      <c r="CT17" s="622"/>
      <c r="CU17" s="622"/>
      <c r="CV17" s="622"/>
      <c r="CW17" s="622"/>
      <c r="CX17" s="622"/>
      <c r="CY17" s="623"/>
      <c r="CZ17" s="659">
        <v>6.3</v>
      </c>
      <c r="DA17" s="659"/>
      <c r="DB17" s="659"/>
      <c r="DC17" s="659"/>
      <c r="DD17" s="627" t="s">
        <v>178</v>
      </c>
      <c r="DE17" s="622"/>
      <c r="DF17" s="622"/>
      <c r="DG17" s="622"/>
      <c r="DH17" s="622"/>
      <c r="DI17" s="622"/>
      <c r="DJ17" s="622"/>
      <c r="DK17" s="622"/>
      <c r="DL17" s="622"/>
      <c r="DM17" s="622"/>
      <c r="DN17" s="622"/>
      <c r="DO17" s="622"/>
      <c r="DP17" s="623"/>
      <c r="DQ17" s="627">
        <v>2480937</v>
      </c>
      <c r="DR17" s="622"/>
      <c r="DS17" s="622"/>
      <c r="DT17" s="622"/>
      <c r="DU17" s="622"/>
      <c r="DV17" s="622"/>
      <c r="DW17" s="622"/>
      <c r="DX17" s="622"/>
      <c r="DY17" s="622"/>
      <c r="DZ17" s="622"/>
      <c r="EA17" s="622"/>
      <c r="EB17" s="622"/>
      <c r="EC17" s="658"/>
    </row>
    <row r="18" spans="2:133" ht="11.25" customHeight="1" x14ac:dyDescent="0.2">
      <c r="B18" s="618" t="s">
        <v>274</v>
      </c>
      <c r="C18" s="619"/>
      <c r="D18" s="619"/>
      <c r="E18" s="619"/>
      <c r="F18" s="619"/>
      <c r="G18" s="619"/>
      <c r="H18" s="619"/>
      <c r="I18" s="619"/>
      <c r="J18" s="619"/>
      <c r="K18" s="619"/>
      <c r="L18" s="619"/>
      <c r="M18" s="619"/>
      <c r="N18" s="619"/>
      <c r="O18" s="619"/>
      <c r="P18" s="619"/>
      <c r="Q18" s="620"/>
      <c r="R18" s="621">
        <v>147508</v>
      </c>
      <c r="S18" s="622"/>
      <c r="T18" s="622"/>
      <c r="U18" s="622"/>
      <c r="V18" s="622"/>
      <c r="W18" s="622"/>
      <c r="X18" s="622"/>
      <c r="Y18" s="623"/>
      <c r="Z18" s="659">
        <v>0.4</v>
      </c>
      <c r="AA18" s="659"/>
      <c r="AB18" s="659"/>
      <c r="AC18" s="659"/>
      <c r="AD18" s="660">
        <v>147508</v>
      </c>
      <c r="AE18" s="660"/>
      <c r="AF18" s="660"/>
      <c r="AG18" s="660"/>
      <c r="AH18" s="660"/>
      <c r="AI18" s="660"/>
      <c r="AJ18" s="660"/>
      <c r="AK18" s="660"/>
      <c r="AL18" s="624">
        <v>0.8</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59" t="s">
        <v>240</v>
      </c>
      <c r="BP18" s="659"/>
      <c r="BQ18" s="659"/>
      <c r="BR18" s="659"/>
      <c r="BS18" s="660" t="s">
        <v>139</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240</v>
      </c>
      <c r="DA18" s="659"/>
      <c r="DB18" s="659"/>
      <c r="DC18" s="659"/>
      <c r="DD18" s="627" t="s">
        <v>139</v>
      </c>
      <c r="DE18" s="622"/>
      <c r="DF18" s="622"/>
      <c r="DG18" s="622"/>
      <c r="DH18" s="622"/>
      <c r="DI18" s="622"/>
      <c r="DJ18" s="622"/>
      <c r="DK18" s="622"/>
      <c r="DL18" s="622"/>
      <c r="DM18" s="622"/>
      <c r="DN18" s="622"/>
      <c r="DO18" s="622"/>
      <c r="DP18" s="623"/>
      <c r="DQ18" s="627" t="s">
        <v>240</v>
      </c>
      <c r="DR18" s="622"/>
      <c r="DS18" s="622"/>
      <c r="DT18" s="622"/>
      <c r="DU18" s="622"/>
      <c r="DV18" s="622"/>
      <c r="DW18" s="622"/>
      <c r="DX18" s="622"/>
      <c r="DY18" s="622"/>
      <c r="DZ18" s="622"/>
      <c r="EA18" s="622"/>
      <c r="EB18" s="622"/>
      <c r="EC18" s="658"/>
    </row>
    <row r="19" spans="2:133" ht="11.25" customHeight="1" x14ac:dyDescent="0.2">
      <c r="B19" s="618" t="s">
        <v>277</v>
      </c>
      <c r="C19" s="619"/>
      <c r="D19" s="619"/>
      <c r="E19" s="619"/>
      <c r="F19" s="619"/>
      <c r="G19" s="619"/>
      <c r="H19" s="619"/>
      <c r="I19" s="619"/>
      <c r="J19" s="619"/>
      <c r="K19" s="619"/>
      <c r="L19" s="619"/>
      <c r="M19" s="619"/>
      <c r="N19" s="619"/>
      <c r="O19" s="619"/>
      <c r="P19" s="619"/>
      <c r="Q19" s="620"/>
      <c r="R19" s="621">
        <v>146241</v>
      </c>
      <c r="S19" s="622"/>
      <c r="T19" s="622"/>
      <c r="U19" s="622"/>
      <c r="V19" s="622"/>
      <c r="W19" s="622"/>
      <c r="X19" s="622"/>
      <c r="Y19" s="623"/>
      <c r="Z19" s="659">
        <v>0.4</v>
      </c>
      <c r="AA19" s="659"/>
      <c r="AB19" s="659"/>
      <c r="AC19" s="659"/>
      <c r="AD19" s="660">
        <v>146241</v>
      </c>
      <c r="AE19" s="660"/>
      <c r="AF19" s="660"/>
      <c r="AG19" s="660"/>
      <c r="AH19" s="660"/>
      <c r="AI19" s="660"/>
      <c r="AJ19" s="660"/>
      <c r="AK19" s="660"/>
      <c r="AL19" s="624">
        <v>0.8</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646334</v>
      </c>
      <c r="BH19" s="622"/>
      <c r="BI19" s="622"/>
      <c r="BJ19" s="622"/>
      <c r="BK19" s="622"/>
      <c r="BL19" s="622"/>
      <c r="BM19" s="622"/>
      <c r="BN19" s="623"/>
      <c r="BO19" s="659">
        <v>4.5999999999999996</v>
      </c>
      <c r="BP19" s="659"/>
      <c r="BQ19" s="659"/>
      <c r="BR19" s="659"/>
      <c r="BS19" s="660" t="s">
        <v>139</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178</v>
      </c>
      <c r="CS19" s="622"/>
      <c r="CT19" s="622"/>
      <c r="CU19" s="622"/>
      <c r="CV19" s="622"/>
      <c r="CW19" s="622"/>
      <c r="CX19" s="622"/>
      <c r="CY19" s="623"/>
      <c r="CZ19" s="659" t="s">
        <v>178</v>
      </c>
      <c r="DA19" s="659"/>
      <c r="DB19" s="659"/>
      <c r="DC19" s="659"/>
      <c r="DD19" s="627" t="s">
        <v>240</v>
      </c>
      <c r="DE19" s="622"/>
      <c r="DF19" s="622"/>
      <c r="DG19" s="622"/>
      <c r="DH19" s="622"/>
      <c r="DI19" s="622"/>
      <c r="DJ19" s="622"/>
      <c r="DK19" s="622"/>
      <c r="DL19" s="622"/>
      <c r="DM19" s="622"/>
      <c r="DN19" s="622"/>
      <c r="DO19" s="622"/>
      <c r="DP19" s="623"/>
      <c r="DQ19" s="627" t="s">
        <v>139</v>
      </c>
      <c r="DR19" s="622"/>
      <c r="DS19" s="622"/>
      <c r="DT19" s="622"/>
      <c r="DU19" s="622"/>
      <c r="DV19" s="622"/>
      <c r="DW19" s="622"/>
      <c r="DX19" s="622"/>
      <c r="DY19" s="622"/>
      <c r="DZ19" s="622"/>
      <c r="EA19" s="622"/>
      <c r="EB19" s="622"/>
      <c r="EC19" s="658"/>
    </row>
    <row r="20" spans="2:133" ht="11.25" customHeight="1" x14ac:dyDescent="0.2">
      <c r="B20" s="696" t="s">
        <v>280</v>
      </c>
      <c r="C20" s="697"/>
      <c r="D20" s="697"/>
      <c r="E20" s="697"/>
      <c r="F20" s="697"/>
      <c r="G20" s="697"/>
      <c r="H20" s="697"/>
      <c r="I20" s="697"/>
      <c r="J20" s="697"/>
      <c r="K20" s="697"/>
      <c r="L20" s="697"/>
      <c r="M20" s="697"/>
      <c r="N20" s="697"/>
      <c r="O20" s="697"/>
      <c r="P20" s="697"/>
      <c r="Q20" s="698"/>
      <c r="R20" s="621">
        <v>1267</v>
      </c>
      <c r="S20" s="622"/>
      <c r="T20" s="622"/>
      <c r="U20" s="622"/>
      <c r="V20" s="622"/>
      <c r="W20" s="622"/>
      <c r="X20" s="622"/>
      <c r="Y20" s="623"/>
      <c r="Z20" s="659">
        <v>0</v>
      </c>
      <c r="AA20" s="659"/>
      <c r="AB20" s="659"/>
      <c r="AC20" s="659"/>
      <c r="AD20" s="660">
        <v>1267</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646334</v>
      </c>
      <c r="BH20" s="622"/>
      <c r="BI20" s="622"/>
      <c r="BJ20" s="622"/>
      <c r="BK20" s="622"/>
      <c r="BL20" s="622"/>
      <c r="BM20" s="622"/>
      <c r="BN20" s="623"/>
      <c r="BO20" s="659">
        <v>4.5999999999999996</v>
      </c>
      <c r="BP20" s="659"/>
      <c r="BQ20" s="659"/>
      <c r="BR20" s="659"/>
      <c r="BS20" s="660" t="s">
        <v>240</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39963704</v>
      </c>
      <c r="CS20" s="622"/>
      <c r="CT20" s="622"/>
      <c r="CU20" s="622"/>
      <c r="CV20" s="622"/>
      <c r="CW20" s="622"/>
      <c r="CX20" s="622"/>
      <c r="CY20" s="623"/>
      <c r="CZ20" s="659">
        <v>100</v>
      </c>
      <c r="DA20" s="659"/>
      <c r="DB20" s="659"/>
      <c r="DC20" s="659"/>
      <c r="DD20" s="627">
        <v>7418795</v>
      </c>
      <c r="DE20" s="622"/>
      <c r="DF20" s="622"/>
      <c r="DG20" s="622"/>
      <c r="DH20" s="622"/>
      <c r="DI20" s="622"/>
      <c r="DJ20" s="622"/>
      <c r="DK20" s="622"/>
      <c r="DL20" s="622"/>
      <c r="DM20" s="622"/>
      <c r="DN20" s="622"/>
      <c r="DO20" s="622"/>
      <c r="DP20" s="623"/>
      <c r="DQ20" s="627">
        <v>25332739</v>
      </c>
      <c r="DR20" s="622"/>
      <c r="DS20" s="622"/>
      <c r="DT20" s="622"/>
      <c r="DU20" s="622"/>
      <c r="DV20" s="622"/>
      <c r="DW20" s="622"/>
      <c r="DX20" s="622"/>
      <c r="DY20" s="622"/>
      <c r="DZ20" s="622"/>
      <c r="EA20" s="622"/>
      <c r="EB20" s="622"/>
      <c r="EC20" s="658"/>
    </row>
    <row r="21" spans="2:133" ht="11.25" customHeight="1" x14ac:dyDescent="0.2">
      <c r="B21" s="618" t="s">
        <v>283</v>
      </c>
      <c r="C21" s="619"/>
      <c r="D21" s="619"/>
      <c r="E21" s="619"/>
      <c r="F21" s="619"/>
      <c r="G21" s="619"/>
      <c r="H21" s="619"/>
      <c r="I21" s="619"/>
      <c r="J21" s="619"/>
      <c r="K21" s="619"/>
      <c r="L21" s="619"/>
      <c r="M21" s="619"/>
      <c r="N21" s="619"/>
      <c r="O21" s="619"/>
      <c r="P21" s="619"/>
      <c r="Q21" s="620"/>
      <c r="R21" s="621">
        <v>3578069</v>
      </c>
      <c r="S21" s="622"/>
      <c r="T21" s="622"/>
      <c r="U21" s="622"/>
      <c r="V21" s="622"/>
      <c r="W21" s="622"/>
      <c r="X21" s="622"/>
      <c r="Y21" s="623"/>
      <c r="Z21" s="659">
        <v>8.6</v>
      </c>
      <c r="AA21" s="659"/>
      <c r="AB21" s="659"/>
      <c r="AC21" s="659"/>
      <c r="AD21" s="660">
        <v>3002148</v>
      </c>
      <c r="AE21" s="660"/>
      <c r="AF21" s="660"/>
      <c r="AG21" s="660"/>
      <c r="AH21" s="660"/>
      <c r="AI21" s="660"/>
      <c r="AJ21" s="660"/>
      <c r="AK21" s="660"/>
      <c r="AL21" s="624">
        <v>15.6</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v>12476</v>
      </c>
      <c r="BH21" s="622"/>
      <c r="BI21" s="622"/>
      <c r="BJ21" s="622"/>
      <c r="BK21" s="622"/>
      <c r="BL21" s="622"/>
      <c r="BM21" s="622"/>
      <c r="BN21" s="623"/>
      <c r="BO21" s="659">
        <v>0.1</v>
      </c>
      <c r="BP21" s="659"/>
      <c r="BQ21" s="659"/>
      <c r="BR21" s="659"/>
      <c r="BS21" s="660" t="s">
        <v>178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285</v>
      </c>
      <c r="C22" s="619"/>
      <c r="D22" s="619"/>
      <c r="E22" s="619"/>
      <c r="F22" s="619"/>
      <c r="G22" s="619"/>
      <c r="H22" s="619"/>
      <c r="I22" s="619"/>
      <c r="J22" s="619"/>
      <c r="K22" s="619"/>
      <c r="L22" s="619"/>
      <c r="M22" s="619"/>
      <c r="N22" s="619"/>
      <c r="O22" s="619"/>
      <c r="P22" s="619"/>
      <c r="Q22" s="620"/>
      <c r="R22" s="621">
        <v>3002148</v>
      </c>
      <c r="S22" s="622"/>
      <c r="T22" s="622"/>
      <c r="U22" s="622"/>
      <c r="V22" s="622"/>
      <c r="W22" s="622"/>
      <c r="X22" s="622"/>
      <c r="Y22" s="623"/>
      <c r="Z22" s="659">
        <v>7.2</v>
      </c>
      <c r="AA22" s="659"/>
      <c r="AB22" s="659"/>
      <c r="AC22" s="659"/>
      <c r="AD22" s="660">
        <v>3002148</v>
      </c>
      <c r="AE22" s="660"/>
      <c r="AF22" s="660"/>
      <c r="AG22" s="660"/>
      <c r="AH22" s="660"/>
      <c r="AI22" s="660"/>
      <c r="AJ22" s="660"/>
      <c r="AK22" s="660"/>
      <c r="AL22" s="624">
        <v>15.6</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240</v>
      </c>
      <c r="BH22" s="622"/>
      <c r="BI22" s="622"/>
      <c r="BJ22" s="622"/>
      <c r="BK22" s="622"/>
      <c r="BL22" s="622"/>
      <c r="BM22" s="622"/>
      <c r="BN22" s="623"/>
      <c r="BO22" s="659" t="s">
        <v>178</v>
      </c>
      <c r="BP22" s="659"/>
      <c r="BQ22" s="659"/>
      <c r="BR22" s="659"/>
      <c r="BS22" s="660" t="s">
        <v>240</v>
      </c>
      <c r="BT22" s="660"/>
      <c r="BU22" s="660"/>
      <c r="BV22" s="660"/>
      <c r="BW22" s="660"/>
      <c r="BX22" s="660"/>
      <c r="BY22" s="660"/>
      <c r="BZ22" s="660"/>
      <c r="CA22" s="660"/>
      <c r="CB22" s="695"/>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288</v>
      </c>
      <c r="C23" s="619"/>
      <c r="D23" s="619"/>
      <c r="E23" s="619"/>
      <c r="F23" s="619"/>
      <c r="G23" s="619"/>
      <c r="H23" s="619"/>
      <c r="I23" s="619"/>
      <c r="J23" s="619"/>
      <c r="K23" s="619"/>
      <c r="L23" s="619"/>
      <c r="M23" s="619"/>
      <c r="N23" s="619"/>
      <c r="O23" s="619"/>
      <c r="P23" s="619"/>
      <c r="Q23" s="620"/>
      <c r="R23" s="621">
        <v>575921</v>
      </c>
      <c r="S23" s="622"/>
      <c r="T23" s="622"/>
      <c r="U23" s="622"/>
      <c r="V23" s="622"/>
      <c r="W23" s="622"/>
      <c r="X23" s="622"/>
      <c r="Y23" s="623"/>
      <c r="Z23" s="659">
        <v>1.4</v>
      </c>
      <c r="AA23" s="659"/>
      <c r="AB23" s="659"/>
      <c r="AC23" s="659"/>
      <c r="AD23" s="660" t="s">
        <v>240</v>
      </c>
      <c r="AE23" s="660"/>
      <c r="AF23" s="660"/>
      <c r="AG23" s="660"/>
      <c r="AH23" s="660"/>
      <c r="AI23" s="660"/>
      <c r="AJ23" s="660"/>
      <c r="AK23" s="660"/>
      <c r="AL23" s="624" t="s">
        <v>178</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v>633858</v>
      </c>
      <c r="BH23" s="622"/>
      <c r="BI23" s="622"/>
      <c r="BJ23" s="622"/>
      <c r="BK23" s="622"/>
      <c r="BL23" s="622"/>
      <c r="BM23" s="622"/>
      <c r="BN23" s="623"/>
      <c r="BO23" s="659">
        <v>4.5</v>
      </c>
      <c r="BP23" s="659"/>
      <c r="BQ23" s="659"/>
      <c r="BR23" s="659"/>
      <c r="BS23" s="660" t="s">
        <v>139</v>
      </c>
      <c r="BT23" s="660"/>
      <c r="BU23" s="660"/>
      <c r="BV23" s="660"/>
      <c r="BW23" s="660"/>
      <c r="BX23" s="660"/>
      <c r="BY23" s="660"/>
      <c r="BZ23" s="660"/>
      <c r="CA23" s="660"/>
      <c r="CB23" s="695"/>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2">
      <c r="B24" s="618" t="s">
        <v>295</v>
      </c>
      <c r="C24" s="619"/>
      <c r="D24" s="619"/>
      <c r="E24" s="619"/>
      <c r="F24" s="619"/>
      <c r="G24" s="619"/>
      <c r="H24" s="619"/>
      <c r="I24" s="619"/>
      <c r="J24" s="619"/>
      <c r="K24" s="619"/>
      <c r="L24" s="619"/>
      <c r="M24" s="619"/>
      <c r="N24" s="619"/>
      <c r="O24" s="619"/>
      <c r="P24" s="619"/>
      <c r="Q24" s="620"/>
      <c r="R24" s="621" t="s">
        <v>178</v>
      </c>
      <c r="S24" s="622"/>
      <c r="T24" s="622"/>
      <c r="U24" s="622"/>
      <c r="V24" s="622"/>
      <c r="W24" s="622"/>
      <c r="X24" s="622"/>
      <c r="Y24" s="623"/>
      <c r="Z24" s="659" t="s">
        <v>139</v>
      </c>
      <c r="AA24" s="659"/>
      <c r="AB24" s="659"/>
      <c r="AC24" s="659"/>
      <c r="AD24" s="660" t="s">
        <v>178</v>
      </c>
      <c r="AE24" s="660"/>
      <c r="AF24" s="660"/>
      <c r="AG24" s="660"/>
      <c r="AH24" s="660"/>
      <c r="AI24" s="660"/>
      <c r="AJ24" s="660"/>
      <c r="AK24" s="660"/>
      <c r="AL24" s="624" t="s">
        <v>240</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178</v>
      </c>
      <c r="BH24" s="622"/>
      <c r="BI24" s="622"/>
      <c r="BJ24" s="622"/>
      <c r="BK24" s="622"/>
      <c r="BL24" s="622"/>
      <c r="BM24" s="622"/>
      <c r="BN24" s="623"/>
      <c r="BO24" s="659" t="s">
        <v>178</v>
      </c>
      <c r="BP24" s="659"/>
      <c r="BQ24" s="659"/>
      <c r="BR24" s="659"/>
      <c r="BS24" s="660" t="s">
        <v>240</v>
      </c>
      <c r="BT24" s="660"/>
      <c r="BU24" s="660"/>
      <c r="BV24" s="660"/>
      <c r="BW24" s="660"/>
      <c r="BX24" s="660"/>
      <c r="BY24" s="660"/>
      <c r="BZ24" s="660"/>
      <c r="CA24" s="660"/>
      <c r="CB24" s="695"/>
      <c r="CD24" s="679" t="s">
        <v>297</v>
      </c>
      <c r="CE24" s="680"/>
      <c r="CF24" s="680"/>
      <c r="CG24" s="680"/>
      <c r="CH24" s="680"/>
      <c r="CI24" s="680"/>
      <c r="CJ24" s="680"/>
      <c r="CK24" s="680"/>
      <c r="CL24" s="680"/>
      <c r="CM24" s="680"/>
      <c r="CN24" s="680"/>
      <c r="CO24" s="680"/>
      <c r="CP24" s="680"/>
      <c r="CQ24" s="681"/>
      <c r="CR24" s="676">
        <v>16596656</v>
      </c>
      <c r="CS24" s="677"/>
      <c r="CT24" s="677"/>
      <c r="CU24" s="677"/>
      <c r="CV24" s="677"/>
      <c r="CW24" s="677"/>
      <c r="CX24" s="677"/>
      <c r="CY24" s="702"/>
      <c r="CZ24" s="703">
        <v>41.5</v>
      </c>
      <c r="DA24" s="685"/>
      <c r="DB24" s="685"/>
      <c r="DC24" s="705"/>
      <c r="DD24" s="701">
        <v>10060124</v>
      </c>
      <c r="DE24" s="677"/>
      <c r="DF24" s="677"/>
      <c r="DG24" s="677"/>
      <c r="DH24" s="677"/>
      <c r="DI24" s="677"/>
      <c r="DJ24" s="677"/>
      <c r="DK24" s="702"/>
      <c r="DL24" s="701">
        <v>9861587</v>
      </c>
      <c r="DM24" s="677"/>
      <c r="DN24" s="677"/>
      <c r="DO24" s="677"/>
      <c r="DP24" s="677"/>
      <c r="DQ24" s="677"/>
      <c r="DR24" s="677"/>
      <c r="DS24" s="677"/>
      <c r="DT24" s="677"/>
      <c r="DU24" s="677"/>
      <c r="DV24" s="702"/>
      <c r="DW24" s="703">
        <v>50.1</v>
      </c>
      <c r="DX24" s="685"/>
      <c r="DY24" s="685"/>
      <c r="DZ24" s="685"/>
      <c r="EA24" s="685"/>
      <c r="EB24" s="685"/>
      <c r="EC24" s="704"/>
    </row>
    <row r="25" spans="2:133" ht="11.25" customHeight="1" x14ac:dyDescent="0.2">
      <c r="B25" s="618" t="s">
        <v>298</v>
      </c>
      <c r="C25" s="619"/>
      <c r="D25" s="619"/>
      <c r="E25" s="619"/>
      <c r="F25" s="619"/>
      <c r="G25" s="619"/>
      <c r="H25" s="619"/>
      <c r="I25" s="619"/>
      <c r="J25" s="619"/>
      <c r="K25" s="619"/>
      <c r="L25" s="619"/>
      <c r="M25" s="619"/>
      <c r="N25" s="619"/>
      <c r="O25" s="619"/>
      <c r="P25" s="619"/>
      <c r="Q25" s="620"/>
      <c r="R25" s="621">
        <v>20283653</v>
      </c>
      <c r="S25" s="622"/>
      <c r="T25" s="622"/>
      <c r="U25" s="622"/>
      <c r="V25" s="622"/>
      <c r="W25" s="622"/>
      <c r="X25" s="622"/>
      <c r="Y25" s="623"/>
      <c r="Z25" s="659">
        <v>48.8</v>
      </c>
      <c r="AA25" s="659"/>
      <c r="AB25" s="659"/>
      <c r="AC25" s="659"/>
      <c r="AD25" s="660">
        <v>19073874</v>
      </c>
      <c r="AE25" s="660"/>
      <c r="AF25" s="660"/>
      <c r="AG25" s="660"/>
      <c r="AH25" s="660"/>
      <c r="AI25" s="660"/>
      <c r="AJ25" s="660"/>
      <c r="AK25" s="660"/>
      <c r="AL25" s="624">
        <v>99.3</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139</v>
      </c>
      <c r="BH25" s="622"/>
      <c r="BI25" s="622"/>
      <c r="BJ25" s="622"/>
      <c r="BK25" s="622"/>
      <c r="BL25" s="622"/>
      <c r="BM25" s="622"/>
      <c r="BN25" s="623"/>
      <c r="BO25" s="659" t="s">
        <v>178</v>
      </c>
      <c r="BP25" s="659"/>
      <c r="BQ25" s="659"/>
      <c r="BR25" s="659"/>
      <c r="BS25" s="660" t="s">
        <v>139</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5343633</v>
      </c>
      <c r="CS25" s="634"/>
      <c r="CT25" s="634"/>
      <c r="CU25" s="634"/>
      <c r="CV25" s="634"/>
      <c r="CW25" s="634"/>
      <c r="CX25" s="634"/>
      <c r="CY25" s="635"/>
      <c r="CZ25" s="624">
        <v>13.4</v>
      </c>
      <c r="DA25" s="636"/>
      <c r="DB25" s="636"/>
      <c r="DC25" s="637"/>
      <c r="DD25" s="627">
        <v>4876400</v>
      </c>
      <c r="DE25" s="634"/>
      <c r="DF25" s="634"/>
      <c r="DG25" s="634"/>
      <c r="DH25" s="634"/>
      <c r="DI25" s="634"/>
      <c r="DJ25" s="634"/>
      <c r="DK25" s="635"/>
      <c r="DL25" s="627">
        <v>4838334</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2">
      <c r="B26" s="618" t="s">
        <v>301</v>
      </c>
      <c r="C26" s="619"/>
      <c r="D26" s="619"/>
      <c r="E26" s="619"/>
      <c r="F26" s="619"/>
      <c r="G26" s="619"/>
      <c r="H26" s="619"/>
      <c r="I26" s="619"/>
      <c r="J26" s="619"/>
      <c r="K26" s="619"/>
      <c r="L26" s="619"/>
      <c r="M26" s="619"/>
      <c r="N26" s="619"/>
      <c r="O26" s="619"/>
      <c r="P26" s="619"/>
      <c r="Q26" s="620"/>
      <c r="R26" s="621">
        <v>8323</v>
      </c>
      <c r="S26" s="622"/>
      <c r="T26" s="622"/>
      <c r="U26" s="622"/>
      <c r="V26" s="622"/>
      <c r="W26" s="622"/>
      <c r="X26" s="622"/>
      <c r="Y26" s="623"/>
      <c r="Z26" s="659">
        <v>0</v>
      </c>
      <c r="AA26" s="659"/>
      <c r="AB26" s="659"/>
      <c r="AC26" s="659"/>
      <c r="AD26" s="660">
        <v>8323</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139</v>
      </c>
      <c r="BH26" s="622"/>
      <c r="BI26" s="622"/>
      <c r="BJ26" s="622"/>
      <c r="BK26" s="622"/>
      <c r="BL26" s="622"/>
      <c r="BM26" s="622"/>
      <c r="BN26" s="623"/>
      <c r="BO26" s="659" t="s">
        <v>240</v>
      </c>
      <c r="BP26" s="659"/>
      <c r="BQ26" s="659"/>
      <c r="BR26" s="659"/>
      <c r="BS26" s="660" t="s">
        <v>139</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3507557</v>
      </c>
      <c r="CS26" s="622"/>
      <c r="CT26" s="622"/>
      <c r="CU26" s="622"/>
      <c r="CV26" s="622"/>
      <c r="CW26" s="622"/>
      <c r="CX26" s="622"/>
      <c r="CY26" s="623"/>
      <c r="CZ26" s="624">
        <v>8.8000000000000007</v>
      </c>
      <c r="DA26" s="636"/>
      <c r="DB26" s="636"/>
      <c r="DC26" s="637"/>
      <c r="DD26" s="627">
        <v>3171920</v>
      </c>
      <c r="DE26" s="622"/>
      <c r="DF26" s="622"/>
      <c r="DG26" s="622"/>
      <c r="DH26" s="622"/>
      <c r="DI26" s="622"/>
      <c r="DJ26" s="622"/>
      <c r="DK26" s="623"/>
      <c r="DL26" s="627" t="s">
        <v>240</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2">
      <c r="B27" s="618" t="s">
        <v>304</v>
      </c>
      <c r="C27" s="619"/>
      <c r="D27" s="619"/>
      <c r="E27" s="619"/>
      <c r="F27" s="619"/>
      <c r="G27" s="619"/>
      <c r="H27" s="619"/>
      <c r="I27" s="619"/>
      <c r="J27" s="619"/>
      <c r="K27" s="619"/>
      <c r="L27" s="619"/>
      <c r="M27" s="619"/>
      <c r="N27" s="619"/>
      <c r="O27" s="619"/>
      <c r="P27" s="619"/>
      <c r="Q27" s="620"/>
      <c r="R27" s="621">
        <v>316122</v>
      </c>
      <c r="S27" s="622"/>
      <c r="T27" s="622"/>
      <c r="U27" s="622"/>
      <c r="V27" s="622"/>
      <c r="W27" s="622"/>
      <c r="X27" s="622"/>
      <c r="Y27" s="623"/>
      <c r="Z27" s="659">
        <v>0.8</v>
      </c>
      <c r="AA27" s="659"/>
      <c r="AB27" s="659"/>
      <c r="AC27" s="659"/>
      <c r="AD27" s="660" t="s">
        <v>240</v>
      </c>
      <c r="AE27" s="660"/>
      <c r="AF27" s="660"/>
      <c r="AG27" s="660"/>
      <c r="AH27" s="660"/>
      <c r="AI27" s="660"/>
      <c r="AJ27" s="660"/>
      <c r="AK27" s="660"/>
      <c r="AL27" s="624" t="s">
        <v>240</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14072891</v>
      </c>
      <c r="BH27" s="622"/>
      <c r="BI27" s="622"/>
      <c r="BJ27" s="622"/>
      <c r="BK27" s="622"/>
      <c r="BL27" s="622"/>
      <c r="BM27" s="622"/>
      <c r="BN27" s="623"/>
      <c r="BO27" s="659">
        <v>100</v>
      </c>
      <c r="BP27" s="659"/>
      <c r="BQ27" s="659"/>
      <c r="BR27" s="659"/>
      <c r="BS27" s="660">
        <v>386579</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8734011</v>
      </c>
      <c r="CS27" s="634"/>
      <c r="CT27" s="634"/>
      <c r="CU27" s="634"/>
      <c r="CV27" s="634"/>
      <c r="CW27" s="634"/>
      <c r="CX27" s="634"/>
      <c r="CY27" s="635"/>
      <c r="CZ27" s="624">
        <v>21.9</v>
      </c>
      <c r="DA27" s="636"/>
      <c r="DB27" s="636"/>
      <c r="DC27" s="637"/>
      <c r="DD27" s="627">
        <v>2702787</v>
      </c>
      <c r="DE27" s="634"/>
      <c r="DF27" s="634"/>
      <c r="DG27" s="634"/>
      <c r="DH27" s="634"/>
      <c r="DI27" s="634"/>
      <c r="DJ27" s="634"/>
      <c r="DK27" s="635"/>
      <c r="DL27" s="627">
        <v>2542316</v>
      </c>
      <c r="DM27" s="634"/>
      <c r="DN27" s="634"/>
      <c r="DO27" s="634"/>
      <c r="DP27" s="634"/>
      <c r="DQ27" s="634"/>
      <c r="DR27" s="634"/>
      <c r="DS27" s="634"/>
      <c r="DT27" s="634"/>
      <c r="DU27" s="634"/>
      <c r="DV27" s="635"/>
      <c r="DW27" s="624">
        <v>12.9</v>
      </c>
      <c r="DX27" s="636"/>
      <c r="DY27" s="636"/>
      <c r="DZ27" s="636"/>
      <c r="EA27" s="636"/>
      <c r="EB27" s="636"/>
      <c r="EC27" s="648"/>
    </row>
    <row r="28" spans="2:133" ht="11.25" customHeight="1" x14ac:dyDescent="0.2">
      <c r="B28" s="618" t="s">
        <v>307</v>
      </c>
      <c r="C28" s="619"/>
      <c r="D28" s="619"/>
      <c r="E28" s="619"/>
      <c r="F28" s="619"/>
      <c r="G28" s="619"/>
      <c r="H28" s="619"/>
      <c r="I28" s="619"/>
      <c r="J28" s="619"/>
      <c r="K28" s="619"/>
      <c r="L28" s="619"/>
      <c r="M28" s="619"/>
      <c r="N28" s="619"/>
      <c r="O28" s="619"/>
      <c r="P28" s="619"/>
      <c r="Q28" s="620"/>
      <c r="R28" s="621">
        <v>265000</v>
      </c>
      <c r="S28" s="622"/>
      <c r="T28" s="622"/>
      <c r="U28" s="622"/>
      <c r="V28" s="622"/>
      <c r="W28" s="622"/>
      <c r="X28" s="622"/>
      <c r="Y28" s="623"/>
      <c r="Z28" s="659">
        <v>0.6</v>
      </c>
      <c r="AA28" s="659"/>
      <c r="AB28" s="659"/>
      <c r="AC28" s="659"/>
      <c r="AD28" s="660">
        <v>31742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2519012</v>
      </c>
      <c r="CS28" s="622"/>
      <c r="CT28" s="622"/>
      <c r="CU28" s="622"/>
      <c r="CV28" s="622"/>
      <c r="CW28" s="622"/>
      <c r="CX28" s="622"/>
      <c r="CY28" s="623"/>
      <c r="CZ28" s="624">
        <v>6.3</v>
      </c>
      <c r="DA28" s="636"/>
      <c r="DB28" s="636"/>
      <c r="DC28" s="637"/>
      <c r="DD28" s="627">
        <v>2480937</v>
      </c>
      <c r="DE28" s="622"/>
      <c r="DF28" s="622"/>
      <c r="DG28" s="622"/>
      <c r="DH28" s="622"/>
      <c r="DI28" s="622"/>
      <c r="DJ28" s="622"/>
      <c r="DK28" s="623"/>
      <c r="DL28" s="627">
        <v>2480937</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2">
      <c r="B29" s="618" t="s">
        <v>309</v>
      </c>
      <c r="C29" s="619"/>
      <c r="D29" s="619"/>
      <c r="E29" s="619"/>
      <c r="F29" s="619"/>
      <c r="G29" s="619"/>
      <c r="H29" s="619"/>
      <c r="I29" s="619"/>
      <c r="J29" s="619"/>
      <c r="K29" s="619"/>
      <c r="L29" s="619"/>
      <c r="M29" s="619"/>
      <c r="N29" s="619"/>
      <c r="O29" s="619"/>
      <c r="P29" s="619"/>
      <c r="Q29" s="620"/>
      <c r="R29" s="621">
        <v>282958</v>
      </c>
      <c r="S29" s="622"/>
      <c r="T29" s="622"/>
      <c r="U29" s="622"/>
      <c r="V29" s="622"/>
      <c r="W29" s="622"/>
      <c r="X29" s="622"/>
      <c r="Y29" s="623"/>
      <c r="Z29" s="659">
        <v>0.7</v>
      </c>
      <c r="AA29" s="659"/>
      <c r="AB29" s="659"/>
      <c r="AC29" s="659"/>
      <c r="AD29" s="660" t="s">
        <v>240</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311</v>
      </c>
      <c r="CG29" s="619"/>
      <c r="CH29" s="619"/>
      <c r="CI29" s="619"/>
      <c r="CJ29" s="619"/>
      <c r="CK29" s="619"/>
      <c r="CL29" s="619"/>
      <c r="CM29" s="619"/>
      <c r="CN29" s="619"/>
      <c r="CO29" s="619"/>
      <c r="CP29" s="619"/>
      <c r="CQ29" s="620"/>
      <c r="CR29" s="621">
        <v>2519005</v>
      </c>
      <c r="CS29" s="634"/>
      <c r="CT29" s="634"/>
      <c r="CU29" s="634"/>
      <c r="CV29" s="634"/>
      <c r="CW29" s="634"/>
      <c r="CX29" s="634"/>
      <c r="CY29" s="635"/>
      <c r="CZ29" s="624">
        <v>6.3</v>
      </c>
      <c r="DA29" s="636"/>
      <c r="DB29" s="636"/>
      <c r="DC29" s="637"/>
      <c r="DD29" s="627">
        <v>2480930</v>
      </c>
      <c r="DE29" s="634"/>
      <c r="DF29" s="634"/>
      <c r="DG29" s="634"/>
      <c r="DH29" s="634"/>
      <c r="DI29" s="634"/>
      <c r="DJ29" s="634"/>
      <c r="DK29" s="635"/>
      <c r="DL29" s="627">
        <v>2480930</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2">
      <c r="B30" s="618" t="s">
        <v>312</v>
      </c>
      <c r="C30" s="619"/>
      <c r="D30" s="619"/>
      <c r="E30" s="619"/>
      <c r="F30" s="619"/>
      <c r="G30" s="619"/>
      <c r="H30" s="619"/>
      <c r="I30" s="619"/>
      <c r="J30" s="619"/>
      <c r="K30" s="619"/>
      <c r="L30" s="619"/>
      <c r="M30" s="619"/>
      <c r="N30" s="619"/>
      <c r="O30" s="619"/>
      <c r="P30" s="619"/>
      <c r="Q30" s="620"/>
      <c r="R30" s="621">
        <v>6357746</v>
      </c>
      <c r="S30" s="622"/>
      <c r="T30" s="622"/>
      <c r="U30" s="622"/>
      <c r="V30" s="622"/>
      <c r="W30" s="622"/>
      <c r="X30" s="622"/>
      <c r="Y30" s="623"/>
      <c r="Z30" s="659">
        <v>15.3</v>
      </c>
      <c r="AA30" s="659"/>
      <c r="AB30" s="659"/>
      <c r="AC30" s="659"/>
      <c r="AD30" s="660" t="s">
        <v>178</v>
      </c>
      <c r="AE30" s="660"/>
      <c r="AF30" s="660"/>
      <c r="AG30" s="660"/>
      <c r="AH30" s="660"/>
      <c r="AI30" s="660"/>
      <c r="AJ30" s="660"/>
      <c r="AK30" s="660"/>
      <c r="AL30" s="624" t="s">
        <v>178</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313</v>
      </c>
      <c r="BH30" s="693"/>
      <c r="BI30" s="693"/>
      <c r="BJ30" s="693"/>
      <c r="BK30" s="693"/>
      <c r="BL30" s="693"/>
      <c r="BM30" s="693"/>
      <c r="BN30" s="693"/>
      <c r="BO30" s="693"/>
      <c r="BP30" s="693"/>
      <c r="BQ30" s="694"/>
      <c r="BR30" s="673"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2405165</v>
      </c>
      <c r="CS30" s="622"/>
      <c r="CT30" s="622"/>
      <c r="CU30" s="622"/>
      <c r="CV30" s="622"/>
      <c r="CW30" s="622"/>
      <c r="CX30" s="622"/>
      <c r="CY30" s="623"/>
      <c r="CZ30" s="624">
        <v>6</v>
      </c>
      <c r="DA30" s="636"/>
      <c r="DB30" s="636"/>
      <c r="DC30" s="637"/>
      <c r="DD30" s="627">
        <v>2369823</v>
      </c>
      <c r="DE30" s="622"/>
      <c r="DF30" s="622"/>
      <c r="DG30" s="622"/>
      <c r="DH30" s="622"/>
      <c r="DI30" s="622"/>
      <c r="DJ30" s="622"/>
      <c r="DK30" s="623"/>
      <c r="DL30" s="627">
        <v>2369823</v>
      </c>
      <c r="DM30" s="622"/>
      <c r="DN30" s="622"/>
      <c r="DO30" s="622"/>
      <c r="DP30" s="622"/>
      <c r="DQ30" s="622"/>
      <c r="DR30" s="622"/>
      <c r="DS30" s="622"/>
      <c r="DT30" s="622"/>
      <c r="DU30" s="622"/>
      <c r="DV30" s="623"/>
      <c r="DW30" s="624">
        <v>12</v>
      </c>
      <c r="DX30" s="636"/>
      <c r="DY30" s="636"/>
      <c r="DZ30" s="636"/>
      <c r="EA30" s="636"/>
      <c r="EB30" s="636"/>
      <c r="EC30" s="648"/>
    </row>
    <row r="31" spans="2:133" ht="11.25" customHeight="1" x14ac:dyDescent="0.2">
      <c r="B31" s="696" t="s">
        <v>316</v>
      </c>
      <c r="C31" s="697"/>
      <c r="D31" s="697"/>
      <c r="E31" s="697"/>
      <c r="F31" s="697"/>
      <c r="G31" s="697"/>
      <c r="H31" s="697"/>
      <c r="I31" s="697"/>
      <c r="J31" s="697"/>
      <c r="K31" s="697"/>
      <c r="L31" s="697"/>
      <c r="M31" s="697"/>
      <c r="N31" s="697"/>
      <c r="O31" s="697"/>
      <c r="P31" s="697"/>
      <c r="Q31" s="698"/>
      <c r="R31" s="621" t="s">
        <v>178</v>
      </c>
      <c r="S31" s="622"/>
      <c r="T31" s="622"/>
      <c r="U31" s="622"/>
      <c r="V31" s="622"/>
      <c r="W31" s="622"/>
      <c r="X31" s="622"/>
      <c r="Y31" s="623"/>
      <c r="Z31" s="659" t="s">
        <v>139</v>
      </c>
      <c r="AA31" s="659"/>
      <c r="AB31" s="659"/>
      <c r="AC31" s="659"/>
      <c r="AD31" s="660" t="s">
        <v>240</v>
      </c>
      <c r="AE31" s="660"/>
      <c r="AF31" s="660"/>
      <c r="AG31" s="660"/>
      <c r="AH31" s="660"/>
      <c r="AI31" s="660"/>
      <c r="AJ31" s="660"/>
      <c r="AK31" s="660"/>
      <c r="AL31" s="624" t="s">
        <v>139</v>
      </c>
      <c r="AM31" s="625"/>
      <c r="AN31" s="625"/>
      <c r="AO31" s="661"/>
      <c r="AP31" s="687" t="s">
        <v>317</v>
      </c>
      <c r="AQ31" s="688"/>
      <c r="AR31" s="688"/>
      <c r="AS31" s="688"/>
      <c r="AT31" s="689" t="s">
        <v>318</v>
      </c>
      <c r="AU31" s="218"/>
      <c r="AV31" s="218"/>
      <c r="AW31" s="218"/>
      <c r="AX31" s="679" t="s">
        <v>193</v>
      </c>
      <c r="AY31" s="680"/>
      <c r="AZ31" s="680"/>
      <c r="BA31" s="680"/>
      <c r="BB31" s="680"/>
      <c r="BC31" s="680"/>
      <c r="BD31" s="680"/>
      <c r="BE31" s="680"/>
      <c r="BF31" s="681"/>
      <c r="BG31" s="683">
        <v>99.4</v>
      </c>
      <c r="BH31" s="684"/>
      <c r="BI31" s="684"/>
      <c r="BJ31" s="684"/>
      <c r="BK31" s="684"/>
      <c r="BL31" s="684"/>
      <c r="BM31" s="685">
        <v>97.2</v>
      </c>
      <c r="BN31" s="684"/>
      <c r="BO31" s="684"/>
      <c r="BP31" s="684"/>
      <c r="BQ31" s="686"/>
      <c r="BR31" s="683">
        <v>99.4</v>
      </c>
      <c r="BS31" s="684"/>
      <c r="BT31" s="684"/>
      <c r="BU31" s="684"/>
      <c r="BV31" s="684"/>
      <c r="BW31" s="684"/>
      <c r="BX31" s="685">
        <v>96.8</v>
      </c>
      <c r="BY31" s="684"/>
      <c r="BZ31" s="684"/>
      <c r="CA31" s="684"/>
      <c r="CB31" s="686"/>
      <c r="CD31" s="642"/>
      <c r="CE31" s="643"/>
      <c r="CF31" s="618" t="s">
        <v>319</v>
      </c>
      <c r="CG31" s="619"/>
      <c r="CH31" s="619"/>
      <c r="CI31" s="619"/>
      <c r="CJ31" s="619"/>
      <c r="CK31" s="619"/>
      <c r="CL31" s="619"/>
      <c r="CM31" s="619"/>
      <c r="CN31" s="619"/>
      <c r="CO31" s="619"/>
      <c r="CP31" s="619"/>
      <c r="CQ31" s="620"/>
      <c r="CR31" s="621">
        <v>113840</v>
      </c>
      <c r="CS31" s="634"/>
      <c r="CT31" s="634"/>
      <c r="CU31" s="634"/>
      <c r="CV31" s="634"/>
      <c r="CW31" s="634"/>
      <c r="CX31" s="634"/>
      <c r="CY31" s="635"/>
      <c r="CZ31" s="624">
        <v>0.3</v>
      </c>
      <c r="DA31" s="636"/>
      <c r="DB31" s="636"/>
      <c r="DC31" s="637"/>
      <c r="DD31" s="627">
        <v>111107</v>
      </c>
      <c r="DE31" s="634"/>
      <c r="DF31" s="634"/>
      <c r="DG31" s="634"/>
      <c r="DH31" s="634"/>
      <c r="DI31" s="634"/>
      <c r="DJ31" s="634"/>
      <c r="DK31" s="635"/>
      <c r="DL31" s="627">
        <v>111107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320</v>
      </c>
      <c r="C32" s="619"/>
      <c r="D32" s="619"/>
      <c r="E32" s="619"/>
      <c r="F32" s="619"/>
      <c r="G32" s="619"/>
      <c r="H32" s="619"/>
      <c r="I32" s="619"/>
      <c r="J32" s="619"/>
      <c r="K32" s="619"/>
      <c r="L32" s="619"/>
      <c r="M32" s="619"/>
      <c r="N32" s="619"/>
      <c r="O32" s="619"/>
      <c r="P32" s="619"/>
      <c r="Q32" s="620"/>
      <c r="R32" s="621">
        <v>2310051</v>
      </c>
      <c r="S32" s="622"/>
      <c r="T32" s="622"/>
      <c r="U32" s="622"/>
      <c r="V32" s="622"/>
      <c r="W32" s="622"/>
      <c r="X32" s="622"/>
      <c r="Y32" s="623"/>
      <c r="Z32" s="659">
        <v>5.6</v>
      </c>
      <c r="AA32" s="659"/>
      <c r="AB32" s="659"/>
      <c r="AC32" s="659"/>
      <c r="AD32" s="660" t="s">
        <v>139</v>
      </c>
      <c r="AE32" s="660"/>
      <c r="AF32" s="660"/>
      <c r="AG32" s="660"/>
      <c r="AH32" s="660"/>
      <c r="AI32" s="660"/>
      <c r="AJ32" s="660"/>
      <c r="AK32" s="660"/>
      <c r="AL32" s="624" t="s">
        <v>240</v>
      </c>
      <c r="AM32" s="625"/>
      <c r="AN32" s="625"/>
      <c r="AO32" s="661"/>
      <c r="AP32" s="662"/>
      <c r="AQ32" s="663"/>
      <c r="AR32" s="663"/>
      <c r="AS32" s="663"/>
      <c r="AT32" s="690"/>
      <c r="AU32" s="214" t="s">
        <v>321</v>
      </c>
      <c r="AX32" s="618" t="s">
        <v>322</v>
      </c>
      <c r="AY32" s="619"/>
      <c r="AZ32" s="619"/>
      <c r="BA32" s="619"/>
      <c r="BB32" s="619"/>
      <c r="BC32" s="619"/>
      <c r="BD32" s="619"/>
      <c r="BE32" s="619"/>
      <c r="BF32" s="620"/>
      <c r="BG32" s="692">
        <v>99.5</v>
      </c>
      <c r="BH32" s="634"/>
      <c r="BI32" s="634"/>
      <c r="BJ32" s="634"/>
      <c r="BK32" s="634"/>
      <c r="BL32" s="634"/>
      <c r="BM32" s="625">
        <v>97.9</v>
      </c>
      <c r="BN32" s="634"/>
      <c r="BO32" s="634"/>
      <c r="BP32" s="634"/>
      <c r="BQ32" s="657"/>
      <c r="BR32" s="692">
        <v>99.5</v>
      </c>
      <c r="BS32" s="634"/>
      <c r="BT32" s="634"/>
      <c r="BU32" s="634"/>
      <c r="BV32" s="634"/>
      <c r="BW32" s="634"/>
      <c r="BX32" s="625">
        <v>97.8</v>
      </c>
      <c r="BY32" s="634"/>
      <c r="BZ32" s="634"/>
      <c r="CA32" s="634"/>
      <c r="CB32" s="657"/>
      <c r="CD32" s="644"/>
      <c r="CE32" s="645"/>
      <c r="CF32" s="618" t="s">
        <v>323</v>
      </c>
      <c r="CG32" s="619"/>
      <c r="CH32" s="619"/>
      <c r="CI32" s="619"/>
      <c r="CJ32" s="619"/>
      <c r="CK32" s="619"/>
      <c r="CL32" s="619"/>
      <c r="CM32" s="619"/>
      <c r="CN32" s="619"/>
      <c r="CO32" s="619"/>
      <c r="CP32" s="619"/>
      <c r="CQ32" s="620"/>
      <c r="CR32" s="621">
        <v>7</v>
      </c>
      <c r="CS32" s="622"/>
      <c r="CT32" s="622"/>
      <c r="CU32" s="622"/>
      <c r="CV32" s="622"/>
      <c r="CW32" s="622"/>
      <c r="CX32" s="622"/>
      <c r="CY32" s="623"/>
      <c r="CZ32" s="624">
        <v>0</v>
      </c>
      <c r="DA32" s="636"/>
      <c r="DB32" s="636"/>
      <c r="DC32" s="637"/>
      <c r="DD32" s="627">
        <v>7</v>
      </c>
      <c r="DE32" s="622"/>
      <c r="DF32" s="622"/>
      <c r="DG32" s="622"/>
      <c r="DH32" s="622"/>
      <c r="DI32" s="622"/>
      <c r="DJ32" s="622"/>
      <c r="DK32" s="623"/>
      <c r="DL32" s="627">
        <v>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324</v>
      </c>
      <c r="C33" s="619"/>
      <c r="D33" s="619"/>
      <c r="E33" s="619"/>
      <c r="F33" s="619"/>
      <c r="G33" s="619"/>
      <c r="H33" s="619"/>
      <c r="I33" s="619"/>
      <c r="J33" s="619"/>
      <c r="K33" s="619"/>
      <c r="L33" s="619"/>
      <c r="M33" s="619"/>
      <c r="N33" s="619"/>
      <c r="O33" s="619"/>
      <c r="P33" s="619"/>
      <c r="Q33" s="620"/>
      <c r="R33" s="621">
        <v>3766027</v>
      </c>
      <c r="S33" s="622"/>
      <c r="T33" s="622"/>
      <c r="U33" s="622"/>
      <c r="V33" s="622"/>
      <c r="W33" s="622"/>
      <c r="X33" s="622"/>
      <c r="Y33" s="623"/>
      <c r="Z33" s="659">
        <v>9.1</v>
      </c>
      <c r="AA33" s="659"/>
      <c r="AB33" s="659"/>
      <c r="AC33" s="659"/>
      <c r="AD33" s="660">
        <v>25533</v>
      </c>
      <c r="AE33" s="660"/>
      <c r="AF33" s="660"/>
      <c r="AG33" s="660"/>
      <c r="AH33" s="660"/>
      <c r="AI33" s="660"/>
      <c r="AJ33" s="660"/>
      <c r="AK33" s="660"/>
      <c r="AL33" s="624">
        <v>0.1</v>
      </c>
      <c r="AM33" s="625"/>
      <c r="AN33" s="625"/>
      <c r="AO33" s="661"/>
      <c r="AP33" s="664"/>
      <c r="AQ33" s="665"/>
      <c r="AR33" s="665"/>
      <c r="AS33" s="665"/>
      <c r="AT33" s="691"/>
      <c r="AU33" s="219"/>
      <c r="AV33" s="219"/>
      <c r="AW33" s="219"/>
      <c r="AX33" s="602" t="s">
        <v>325</v>
      </c>
      <c r="AY33" s="603"/>
      <c r="AZ33" s="603"/>
      <c r="BA33" s="603"/>
      <c r="BB33" s="603"/>
      <c r="BC33" s="603"/>
      <c r="BD33" s="603"/>
      <c r="BE33" s="603"/>
      <c r="BF33" s="604"/>
      <c r="BG33" s="682">
        <v>99.3</v>
      </c>
      <c r="BH33" s="606"/>
      <c r="BI33" s="606"/>
      <c r="BJ33" s="606"/>
      <c r="BK33" s="606"/>
      <c r="BL33" s="606"/>
      <c r="BM33" s="652">
        <v>96.3</v>
      </c>
      <c r="BN33" s="606"/>
      <c r="BO33" s="606"/>
      <c r="BP33" s="606"/>
      <c r="BQ33" s="669"/>
      <c r="BR33" s="682">
        <v>99.2</v>
      </c>
      <c r="BS33" s="606"/>
      <c r="BT33" s="606"/>
      <c r="BU33" s="606"/>
      <c r="BV33" s="606"/>
      <c r="BW33" s="606"/>
      <c r="BX33" s="652">
        <v>95.8</v>
      </c>
      <c r="BY33" s="606"/>
      <c r="BZ33" s="606"/>
      <c r="CA33" s="606"/>
      <c r="CB33" s="669"/>
      <c r="CD33" s="618" t="s">
        <v>326</v>
      </c>
      <c r="CE33" s="619"/>
      <c r="CF33" s="619"/>
      <c r="CG33" s="619"/>
      <c r="CH33" s="619"/>
      <c r="CI33" s="619"/>
      <c r="CJ33" s="619"/>
      <c r="CK33" s="619"/>
      <c r="CL33" s="619"/>
      <c r="CM33" s="619"/>
      <c r="CN33" s="619"/>
      <c r="CO33" s="619"/>
      <c r="CP33" s="619"/>
      <c r="CQ33" s="620"/>
      <c r="CR33" s="621">
        <v>15948253</v>
      </c>
      <c r="CS33" s="634"/>
      <c r="CT33" s="634"/>
      <c r="CU33" s="634"/>
      <c r="CV33" s="634"/>
      <c r="CW33" s="634"/>
      <c r="CX33" s="634"/>
      <c r="CY33" s="635"/>
      <c r="CZ33" s="624">
        <v>39.9</v>
      </c>
      <c r="DA33" s="636"/>
      <c r="DB33" s="636"/>
      <c r="DC33" s="637"/>
      <c r="DD33" s="627">
        <v>13144994</v>
      </c>
      <c r="DE33" s="634"/>
      <c r="DF33" s="634"/>
      <c r="DG33" s="634"/>
      <c r="DH33" s="634"/>
      <c r="DI33" s="634"/>
      <c r="DJ33" s="634"/>
      <c r="DK33" s="635"/>
      <c r="DL33" s="627">
        <v>7386575</v>
      </c>
      <c r="DM33" s="634"/>
      <c r="DN33" s="634"/>
      <c r="DO33" s="634"/>
      <c r="DP33" s="634"/>
      <c r="DQ33" s="634"/>
      <c r="DR33" s="634"/>
      <c r="DS33" s="634"/>
      <c r="DT33" s="634"/>
      <c r="DU33" s="634"/>
      <c r="DV33" s="635"/>
      <c r="DW33" s="624">
        <v>37.5</v>
      </c>
      <c r="DX33" s="636"/>
      <c r="DY33" s="636"/>
      <c r="DZ33" s="636"/>
      <c r="EA33" s="636"/>
      <c r="EB33" s="636"/>
      <c r="EC33" s="648"/>
    </row>
    <row r="34" spans="2:133" ht="11.25" customHeight="1" x14ac:dyDescent="0.2">
      <c r="B34" s="618" t="s">
        <v>327</v>
      </c>
      <c r="C34" s="619"/>
      <c r="D34" s="619"/>
      <c r="E34" s="619"/>
      <c r="F34" s="619"/>
      <c r="G34" s="619"/>
      <c r="H34" s="619"/>
      <c r="I34" s="619"/>
      <c r="J34" s="619"/>
      <c r="K34" s="619"/>
      <c r="L34" s="619"/>
      <c r="M34" s="619"/>
      <c r="N34" s="619"/>
      <c r="O34" s="619"/>
      <c r="P34" s="619"/>
      <c r="Q34" s="620"/>
      <c r="R34" s="621">
        <v>290946</v>
      </c>
      <c r="S34" s="622"/>
      <c r="T34" s="622"/>
      <c r="U34" s="622"/>
      <c r="V34" s="622"/>
      <c r="W34" s="622"/>
      <c r="X34" s="622"/>
      <c r="Y34" s="623"/>
      <c r="Z34" s="659">
        <v>0.7</v>
      </c>
      <c r="AA34" s="659"/>
      <c r="AB34" s="659"/>
      <c r="AC34" s="659"/>
      <c r="AD34" s="660" t="s">
        <v>139</v>
      </c>
      <c r="AE34" s="660"/>
      <c r="AF34" s="660"/>
      <c r="AG34" s="660"/>
      <c r="AH34" s="660"/>
      <c r="AI34" s="660"/>
      <c r="AJ34" s="660"/>
      <c r="AK34" s="660"/>
      <c r="AL34" s="624" t="s">
        <v>139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5441852</v>
      </c>
      <c r="CS34" s="622"/>
      <c r="CT34" s="622"/>
      <c r="CU34" s="622"/>
      <c r="CV34" s="622"/>
      <c r="CW34" s="622"/>
      <c r="CX34" s="622"/>
      <c r="CY34" s="623"/>
      <c r="CZ34" s="624">
        <v>13.6</v>
      </c>
      <c r="DA34" s="636"/>
      <c r="DB34" s="636"/>
      <c r="DC34" s="637"/>
      <c r="DD34" s="627">
        <v>3713013</v>
      </c>
      <c r="DE34" s="622"/>
      <c r="DF34" s="622"/>
      <c r="DG34" s="622"/>
      <c r="DH34" s="622"/>
      <c r="DI34" s="622"/>
      <c r="DJ34" s="622"/>
      <c r="DK34" s="623"/>
      <c r="DL34" s="627">
        <v>3319631</v>
      </c>
      <c r="DM34" s="622"/>
      <c r="DN34" s="622"/>
      <c r="DO34" s="622"/>
      <c r="DP34" s="622"/>
      <c r="DQ34" s="622"/>
      <c r="DR34" s="622"/>
      <c r="DS34" s="622"/>
      <c r="DT34" s="622"/>
      <c r="DU34" s="622"/>
      <c r="DV34" s="623"/>
      <c r="DW34" s="624">
        <v>16.899999999999999</v>
      </c>
      <c r="DX34" s="636"/>
      <c r="DY34" s="636"/>
      <c r="DZ34" s="636"/>
      <c r="EA34" s="636"/>
      <c r="EB34" s="636"/>
      <c r="EC34" s="648"/>
    </row>
    <row r="35" spans="2:133" ht="11.25" customHeight="1" x14ac:dyDescent="0.2">
      <c r="B35" s="618" t="s">
        <v>329</v>
      </c>
      <c r="C35" s="619"/>
      <c r="D35" s="619"/>
      <c r="E35" s="619"/>
      <c r="F35" s="619"/>
      <c r="G35" s="619"/>
      <c r="H35" s="619"/>
      <c r="I35" s="619"/>
      <c r="J35" s="619"/>
      <c r="K35" s="619"/>
      <c r="L35" s="619"/>
      <c r="M35" s="619"/>
      <c r="N35" s="619"/>
      <c r="O35" s="619"/>
      <c r="P35" s="619"/>
      <c r="Q35" s="620"/>
      <c r="R35" s="621">
        <v>947752</v>
      </c>
      <c r="S35" s="622"/>
      <c r="T35" s="622"/>
      <c r="U35" s="622"/>
      <c r="V35" s="622"/>
      <c r="W35" s="622"/>
      <c r="X35" s="622"/>
      <c r="Y35" s="623"/>
      <c r="Z35" s="659">
        <v>2.2999999999999998</v>
      </c>
      <c r="AA35" s="659"/>
      <c r="AB35" s="659"/>
      <c r="AC35" s="659"/>
      <c r="AD35" s="660" t="s">
        <v>240</v>
      </c>
      <c r="AE35" s="660"/>
      <c r="AF35" s="660"/>
      <c r="AG35" s="660"/>
      <c r="AH35" s="660"/>
      <c r="AI35" s="660"/>
      <c r="AJ35" s="660"/>
      <c r="AK35" s="660"/>
      <c r="AL35" s="624" t="s">
        <v>240</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61444</v>
      </c>
      <c r="CS35" s="634"/>
      <c r="CT35" s="634"/>
      <c r="CU35" s="634"/>
      <c r="CV35" s="634"/>
      <c r="CW35" s="634"/>
      <c r="CX35" s="634"/>
      <c r="CY35" s="635"/>
      <c r="CZ35" s="624">
        <v>0.2</v>
      </c>
      <c r="DA35" s="636"/>
      <c r="DB35" s="636"/>
      <c r="DC35" s="637"/>
      <c r="DD35" s="627">
        <v>47746</v>
      </c>
      <c r="DE35" s="634"/>
      <c r="DF35" s="634"/>
      <c r="DG35" s="634"/>
      <c r="DH35" s="634"/>
      <c r="DI35" s="634"/>
      <c r="DJ35" s="634"/>
      <c r="DK35" s="635"/>
      <c r="DL35" s="627">
        <v>47746</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333</v>
      </c>
      <c r="C36" s="619"/>
      <c r="D36" s="619"/>
      <c r="E36" s="619"/>
      <c r="F36" s="619"/>
      <c r="G36" s="619"/>
      <c r="H36" s="619"/>
      <c r="I36" s="619"/>
      <c r="J36" s="619"/>
      <c r="K36" s="619"/>
      <c r="L36" s="619"/>
      <c r="M36" s="619"/>
      <c r="N36" s="619"/>
      <c r="O36" s="619"/>
      <c r="P36" s="619"/>
      <c r="Q36" s="620"/>
      <c r="R36" s="621">
        <v>1027464</v>
      </c>
      <c r="S36" s="622"/>
      <c r="T36" s="622"/>
      <c r="U36" s="622"/>
      <c r="V36" s="622"/>
      <c r="W36" s="622"/>
      <c r="X36" s="622"/>
      <c r="Y36" s="623"/>
      <c r="Z36" s="659">
        <v>2.5</v>
      </c>
      <c r="AA36" s="659"/>
      <c r="AB36" s="659"/>
      <c r="AC36" s="659"/>
      <c r="AD36" s="660" t="s">
        <v>178</v>
      </c>
      <c r="AE36" s="660"/>
      <c r="AF36" s="660"/>
      <c r="AG36" s="660"/>
      <c r="AH36" s="660"/>
      <c r="AI36" s="660"/>
      <c r="AJ36" s="660"/>
      <c r="AK36" s="660"/>
      <c r="AL36" s="624" t="s">
        <v>240</v>
      </c>
      <c r="AM36" s="625"/>
      <c r="AN36" s="625"/>
      <c r="AO36" s="661"/>
      <c r="AP36" s="222"/>
      <c r="AQ36" s="670" t="s">
        <v>334</v>
      </c>
      <c r="AR36" s="671"/>
      <c r="AS36" s="671"/>
      <c r="AT36" s="671"/>
      <c r="AU36" s="671"/>
      <c r="AV36" s="671"/>
      <c r="AW36" s="671"/>
      <c r="AX36" s="671"/>
      <c r="AY36" s="672"/>
      <c r="AZ36" s="676">
        <v>3262586</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26622</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3813037</v>
      </c>
      <c r="CS36" s="622"/>
      <c r="CT36" s="622"/>
      <c r="CU36" s="622"/>
      <c r="CV36" s="622"/>
      <c r="CW36" s="622"/>
      <c r="CX36" s="622"/>
      <c r="CY36" s="623"/>
      <c r="CZ36" s="624">
        <v>9.5</v>
      </c>
      <c r="DA36" s="636"/>
      <c r="DB36" s="636"/>
      <c r="DC36" s="637"/>
      <c r="DD36" s="627">
        <v>3428833</v>
      </c>
      <c r="DE36" s="622"/>
      <c r="DF36" s="622"/>
      <c r="DG36" s="622"/>
      <c r="DH36" s="622"/>
      <c r="DI36" s="622"/>
      <c r="DJ36" s="622"/>
      <c r="DK36" s="623"/>
      <c r="DL36" s="627">
        <v>2246425</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2">
      <c r="B37" s="618" t="s">
        <v>337</v>
      </c>
      <c r="C37" s="619"/>
      <c r="D37" s="619"/>
      <c r="E37" s="619"/>
      <c r="F37" s="619"/>
      <c r="G37" s="619"/>
      <c r="H37" s="619"/>
      <c r="I37" s="619"/>
      <c r="J37" s="619"/>
      <c r="K37" s="619"/>
      <c r="L37" s="619"/>
      <c r="M37" s="619"/>
      <c r="N37" s="619"/>
      <c r="O37" s="619"/>
      <c r="P37" s="619"/>
      <c r="Q37" s="620"/>
      <c r="R37" s="621">
        <v>986435</v>
      </c>
      <c r="S37" s="622"/>
      <c r="T37" s="622"/>
      <c r="U37" s="622"/>
      <c r="V37" s="622"/>
      <c r="W37" s="622"/>
      <c r="X37" s="622"/>
      <c r="Y37" s="623"/>
      <c r="Z37" s="659">
        <v>2.4</v>
      </c>
      <c r="AA37" s="659"/>
      <c r="AB37" s="659"/>
      <c r="AC37" s="659"/>
      <c r="AD37" s="660">
        <v>73610</v>
      </c>
      <c r="AE37" s="660"/>
      <c r="AF37" s="660"/>
      <c r="AG37" s="660"/>
      <c r="AH37" s="660"/>
      <c r="AI37" s="660"/>
      <c r="AJ37" s="660"/>
      <c r="AK37" s="660"/>
      <c r="AL37" s="624">
        <v>0.4</v>
      </c>
      <c r="AM37" s="625"/>
      <c r="AN37" s="625"/>
      <c r="AO37" s="661"/>
      <c r="AQ37" s="654" t="s">
        <v>338</v>
      </c>
      <c r="AR37" s="655"/>
      <c r="AS37" s="655"/>
      <c r="AT37" s="655"/>
      <c r="AU37" s="655"/>
      <c r="AV37" s="655"/>
      <c r="AW37" s="655"/>
      <c r="AX37" s="655"/>
      <c r="AY37" s="656"/>
      <c r="AZ37" s="621">
        <v>576410</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-3139</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1040866</v>
      </c>
      <c r="CS37" s="634"/>
      <c r="CT37" s="634"/>
      <c r="CU37" s="634"/>
      <c r="CV37" s="634"/>
      <c r="CW37" s="634"/>
      <c r="CX37" s="634"/>
      <c r="CY37" s="635"/>
      <c r="CZ37" s="624">
        <v>2.6</v>
      </c>
      <c r="DA37" s="636"/>
      <c r="DB37" s="636"/>
      <c r="DC37" s="637"/>
      <c r="DD37" s="627">
        <v>1040866</v>
      </c>
      <c r="DE37" s="634"/>
      <c r="DF37" s="634"/>
      <c r="DG37" s="634"/>
      <c r="DH37" s="634"/>
      <c r="DI37" s="634"/>
      <c r="DJ37" s="634"/>
      <c r="DK37" s="635"/>
      <c r="DL37" s="627">
        <v>1023577</v>
      </c>
      <c r="DM37" s="634"/>
      <c r="DN37" s="634"/>
      <c r="DO37" s="634"/>
      <c r="DP37" s="634"/>
      <c r="DQ37" s="634"/>
      <c r="DR37" s="634"/>
      <c r="DS37" s="634"/>
      <c r="DT37" s="634"/>
      <c r="DU37" s="634"/>
      <c r="DV37" s="635"/>
      <c r="DW37" s="624">
        <v>5.2</v>
      </c>
      <c r="DX37" s="636"/>
      <c r="DY37" s="636"/>
      <c r="DZ37" s="636"/>
      <c r="EA37" s="636"/>
      <c r="EB37" s="636"/>
      <c r="EC37" s="648"/>
    </row>
    <row r="38" spans="2:133" ht="11.25" customHeight="1" x14ac:dyDescent="0.2">
      <c r="B38" s="618" t="s">
        <v>341</v>
      </c>
      <c r="C38" s="619"/>
      <c r="D38" s="619"/>
      <c r="E38" s="619"/>
      <c r="F38" s="619"/>
      <c r="G38" s="619"/>
      <c r="H38" s="619"/>
      <c r="I38" s="619"/>
      <c r="J38" s="619"/>
      <c r="K38" s="619"/>
      <c r="L38" s="619"/>
      <c r="M38" s="619"/>
      <c r="N38" s="619"/>
      <c r="O38" s="619"/>
      <c r="P38" s="619"/>
      <c r="Q38" s="620"/>
      <c r="R38" s="621">
        <v>4704800</v>
      </c>
      <c r="S38" s="622"/>
      <c r="T38" s="622"/>
      <c r="U38" s="622"/>
      <c r="V38" s="622"/>
      <c r="W38" s="622"/>
      <c r="X38" s="622"/>
      <c r="Y38" s="623"/>
      <c r="Z38" s="659">
        <v>11.3</v>
      </c>
      <c r="AA38" s="659"/>
      <c r="AB38" s="659"/>
      <c r="AC38" s="659"/>
      <c r="AD38" s="660" t="s">
        <v>240</v>
      </c>
      <c r="AE38" s="660"/>
      <c r="AF38" s="660"/>
      <c r="AG38" s="660"/>
      <c r="AH38" s="660"/>
      <c r="AI38" s="660"/>
      <c r="AJ38" s="660"/>
      <c r="AK38" s="660"/>
      <c r="AL38" s="624" t="s">
        <v>240</v>
      </c>
      <c r="AM38" s="625"/>
      <c r="AN38" s="625"/>
      <c r="AO38" s="661"/>
      <c r="AQ38" s="654" t="s">
        <v>342</v>
      </c>
      <c r="AR38" s="655"/>
      <c r="AS38" s="655"/>
      <c r="AT38" s="655"/>
      <c r="AU38" s="655"/>
      <c r="AV38" s="655"/>
      <c r="AW38" s="655"/>
      <c r="AX38" s="655"/>
      <c r="AY38" s="656"/>
      <c r="AZ38" s="621">
        <v>462187</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8450</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2236153</v>
      </c>
      <c r="CS38" s="622"/>
      <c r="CT38" s="622"/>
      <c r="CU38" s="622"/>
      <c r="CV38" s="622"/>
      <c r="CW38" s="622"/>
      <c r="CX38" s="622"/>
      <c r="CY38" s="623"/>
      <c r="CZ38" s="624">
        <v>5.6</v>
      </c>
      <c r="DA38" s="636"/>
      <c r="DB38" s="636"/>
      <c r="DC38" s="637"/>
      <c r="DD38" s="627">
        <v>1858809</v>
      </c>
      <c r="DE38" s="622"/>
      <c r="DF38" s="622"/>
      <c r="DG38" s="622"/>
      <c r="DH38" s="622"/>
      <c r="DI38" s="622"/>
      <c r="DJ38" s="622"/>
      <c r="DK38" s="623"/>
      <c r="DL38" s="627">
        <v>1763711</v>
      </c>
      <c r="DM38" s="622"/>
      <c r="DN38" s="622"/>
      <c r="DO38" s="622"/>
      <c r="DP38" s="622"/>
      <c r="DQ38" s="622"/>
      <c r="DR38" s="622"/>
      <c r="DS38" s="622"/>
      <c r="DT38" s="622"/>
      <c r="DU38" s="622"/>
      <c r="DV38" s="623"/>
      <c r="DW38" s="624">
        <v>9</v>
      </c>
      <c r="DX38" s="636"/>
      <c r="DY38" s="636"/>
      <c r="DZ38" s="636"/>
      <c r="EA38" s="636"/>
      <c r="EB38" s="636"/>
      <c r="EC38" s="648"/>
    </row>
    <row r="39" spans="2:133" ht="11.25" customHeight="1" x14ac:dyDescent="0.2">
      <c r="B39" s="618" t="s">
        <v>345</v>
      </c>
      <c r="C39" s="619"/>
      <c r="D39" s="619"/>
      <c r="E39" s="619"/>
      <c r="F39" s="619"/>
      <c r="G39" s="619"/>
      <c r="H39" s="619"/>
      <c r="I39" s="619"/>
      <c r="J39" s="619"/>
      <c r="K39" s="619"/>
      <c r="L39" s="619"/>
      <c r="M39" s="619"/>
      <c r="N39" s="619"/>
      <c r="O39" s="619"/>
      <c r="P39" s="619"/>
      <c r="Q39" s="620"/>
      <c r="R39" s="621" t="s">
        <v>178</v>
      </c>
      <c r="S39" s="622"/>
      <c r="T39" s="622"/>
      <c r="U39" s="622"/>
      <c r="V39" s="622"/>
      <c r="W39" s="622"/>
      <c r="X39" s="622"/>
      <c r="Y39" s="623"/>
      <c r="Z39" s="659" t="s">
        <v>178</v>
      </c>
      <c r="AA39" s="659"/>
      <c r="AB39" s="659"/>
      <c r="AC39" s="659"/>
      <c r="AD39" s="660" t="s">
        <v>139</v>
      </c>
      <c r="AE39" s="660"/>
      <c r="AF39" s="660"/>
      <c r="AG39" s="660"/>
      <c r="AH39" s="660"/>
      <c r="AI39" s="660"/>
      <c r="AJ39" s="660"/>
      <c r="AK39" s="660"/>
      <c r="AL39" s="624" t="s">
        <v>240</v>
      </c>
      <c r="AM39" s="625"/>
      <c r="AN39" s="625"/>
      <c r="AO39" s="661"/>
      <c r="AQ39" s="654" t="s">
        <v>346</v>
      </c>
      <c r="AR39" s="655"/>
      <c r="AS39" s="655"/>
      <c r="AT39" s="655"/>
      <c r="AU39" s="655"/>
      <c r="AV39" s="655"/>
      <c r="AW39" s="655"/>
      <c r="AX39" s="655"/>
      <c r="AY39" s="656"/>
      <c r="AZ39" s="621">
        <v>16123</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13198</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4375876</v>
      </c>
      <c r="CS39" s="634"/>
      <c r="CT39" s="634"/>
      <c r="CU39" s="634"/>
      <c r="CV39" s="634"/>
      <c r="CW39" s="634"/>
      <c r="CX39" s="634"/>
      <c r="CY39" s="635"/>
      <c r="CZ39" s="624">
        <v>10.9</v>
      </c>
      <c r="DA39" s="636"/>
      <c r="DB39" s="636"/>
      <c r="DC39" s="637"/>
      <c r="DD39" s="627">
        <v>4083002</v>
      </c>
      <c r="DE39" s="634"/>
      <c r="DF39" s="634"/>
      <c r="DG39" s="634"/>
      <c r="DH39" s="634"/>
      <c r="DI39" s="634"/>
      <c r="DJ39" s="634"/>
      <c r="DK39" s="635"/>
      <c r="DL39" s="627" t="s">
        <v>139</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2">
      <c r="B40" s="618" t="s">
        <v>349</v>
      </c>
      <c r="C40" s="619"/>
      <c r="D40" s="619"/>
      <c r="E40" s="619"/>
      <c r="F40" s="619"/>
      <c r="G40" s="619"/>
      <c r="H40" s="619"/>
      <c r="I40" s="619"/>
      <c r="J40" s="619"/>
      <c r="K40" s="619"/>
      <c r="L40" s="619"/>
      <c r="M40" s="619"/>
      <c r="N40" s="619"/>
      <c r="O40" s="619"/>
      <c r="P40" s="619"/>
      <c r="Q40" s="620"/>
      <c r="R40" s="621">
        <v>472100</v>
      </c>
      <c r="S40" s="622"/>
      <c r="T40" s="622"/>
      <c r="U40" s="622"/>
      <c r="V40" s="622"/>
      <c r="W40" s="622"/>
      <c r="X40" s="622"/>
      <c r="Y40" s="623"/>
      <c r="Z40" s="659">
        <v>1.1000000000000001</v>
      </c>
      <c r="AA40" s="659"/>
      <c r="AB40" s="659"/>
      <c r="AC40" s="659"/>
      <c r="AD40" s="660" t="s">
        <v>240</v>
      </c>
      <c r="AE40" s="660"/>
      <c r="AF40" s="660"/>
      <c r="AG40" s="660"/>
      <c r="AH40" s="660"/>
      <c r="AI40" s="660"/>
      <c r="AJ40" s="660"/>
      <c r="AK40" s="660"/>
      <c r="AL40" s="624" t="s">
        <v>178</v>
      </c>
      <c r="AM40" s="625"/>
      <c r="AN40" s="625"/>
      <c r="AO40" s="661"/>
      <c r="AQ40" s="654" t="s">
        <v>350</v>
      </c>
      <c r="AR40" s="655"/>
      <c r="AS40" s="655"/>
      <c r="AT40" s="655"/>
      <c r="AU40" s="655"/>
      <c r="AV40" s="655"/>
      <c r="AW40" s="655"/>
      <c r="AX40" s="655"/>
      <c r="AY40" s="656"/>
      <c r="AZ40" s="621" t="s">
        <v>178</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90</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19891</v>
      </c>
      <c r="CS40" s="622"/>
      <c r="CT40" s="622"/>
      <c r="CU40" s="622"/>
      <c r="CV40" s="622"/>
      <c r="CW40" s="622"/>
      <c r="CX40" s="622"/>
      <c r="CY40" s="623"/>
      <c r="CZ40" s="624">
        <v>0</v>
      </c>
      <c r="DA40" s="636"/>
      <c r="DB40" s="636"/>
      <c r="DC40" s="637"/>
      <c r="DD40" s="627">
        <v>13591</v>
      </c>
      <c r="DE40" s="622"/>
      <c r="DF40" s="622"/>
      <c r="DG40" s="622"/>
      <c r="DH40" s="622"/>
      <c r="DI40" s="622"/>
      <c r="DJ40" s="622"/>
      <c r="DK40" s="623"/>
      <c r="DL40" s="627">
        <v>9062</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354</v>
      </c>
      <c r="C41" s="603"/>
      <c r="D41" s="603"/>
      <c r="E41" s="603"/>
      <c r="F41" s="603"/>
      <c r="G41" s="603"/>
      <c r="H41" s="603"/>
      <c r="I41" s="603"/>
      <c r="J41" s="603"/>
      <c r="K41" s="603"/>
      <c r="L41" s="603"/>
      <c r="M41" s="603"/>
      <c r="N41" s="603"/>
      <c r="O41" s="603"/>
      <c r="P41" s="603"/>
      <c r="Q41" s="604"/>
      <c r="R41" s="605">
        <v>41547277</v>
      </c>
      <c r="S41" s="646"/>
      <c r="T41" s="646"/>
      <c r="U41" s="646"/>
      <c r="V41" s="646"/>
      <c r="W41" s="646"/>
      <c r="X41" s="646"/>
      <c r="Y41" s="649"/>
      <c r="Z41" s="650">
        <v>100</v>
      </c>
      <c r="AA41" s="650"/>
      <c r="AB41" s="650"/>
      <c r="AC41" s="650"/>
      <c r="AD41" s="651">
        <v>19213082</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485782</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139</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178</v>
      </c>
      <c r="DA41" s="636"/>
      <c r="DB41" s="636"/>
      <c r="DC41" s="637"/>
      <c r="DD41" s="627" t="s">
        <v>240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358</v>
      </c>
      <c r="AR42" s="667"/>
      <c r="AS42" s="667"/>
      <c r="AT42" s="667"/>
      <c r="AU42" s="667"/>
      <c r="AV42" s="667"/>
      <c r="AW42" s="667"/>
      <c r="AX42" s="667"/>
      <c r="AY42" s="668"/>
      <c r="AZ42" s="605">
        <v>1722084</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352</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7418795</v>
      </c>
      <c r="CS42" s="634"/>
      <c r="CT42" s="634"/>
      <c r="CU42" s="634"/>
      <c r="CV42" s="634"/>
      <c r="CW42" s="634"/>
      <c r="CX42" s="634"/>
      <c r="CY42" s="635"/>
      <c r="CZ42" s="624">
        <v>18.600000000000001</v>
      </c>
      <c r="DA42" s="636"/>
      <c r="DB42" s="636"/>
      <c r="DC42" s="637"/>
      <c r="DD42" s="627">
        <v>2127621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361</v>
      </c>
      <c r="CD43" s="618" t="s">
        <v>362</v>
      </c>
      <c r="CE43" s="619"/>
      <c r="CF43" s="619"/>
      <c r="CG43" s="619"/>
      <c r="CH43" s="619"/>
      <c r="CI43" s="619"/>
      <c r="CJ43" s="619"/>
      <c r="CK43" s="619"/>
      <c r="CL43" s="619"/>
      <c r="CM43" s="619"/>
      <c r="CN43" s="619"/>
      <c r="CO43" s="619"/>
      <c r="CP43" s="619"/>
      <c r="CQ43" s="620"/>
      <c r="CR43" s="621">
        <v>95756</v>
      </c>
      <c r="CS43" s="634"/>
      <c r="CT43" s="634"/>
      <c r="CU43" s="634"/>
      <c r="CV43" s="634"/>
      <c r="CW43" s="634"/>
      <c r="CX43" s="634"/>
      <c r="CY43" s="635"/>
      <c r="CZ43" s="624">
        <v>0.2</v>
      </c>
      <c r="DA43" s="636"/>
      <c r="DB43" s="636"/>
      <c r="DC43" s="637"/>
      <c r="DD43" s="627">
        <v>94925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7418795</v>
      </c>
      <c r="CS44" s="622"/>
      <c r="CT44" s="622"/>
      <c r="CU44" s="622"/>
      <c r="CV44" s="622"/>
      <c r="CW44" s="622"/>
      <c r="CX44" s="622"/>
      <c r="CY44" s="623"/>
      <c r="CZ44" s="624">
        <v>18.600000000000001</v>
      </c>
      <c r="DA44" s="625"/>
      <c r="DB44" s="625"/>
      <c r="DC44" s="626"/>
      <c r="DD44" s="627">
        <v>2127621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1360444</v>
      </c>
      <c r="CS45" s="634"/>
      <c r="CT45" s="634"/>
      <c r="CU45" s="634"/>
      <c r="CV45" s="634"/>
      <c r="CW45" s="634"/>
      <c r="CX45" s="634"/>
      <c r="CY45" s="635"/>
      <c r="CZ45" s="624">
        <v>3.4</v>
      </c>
      <c r="DA45" s="636"/>
      <c r="DB45" s="636"/>
      <c r="DC45" s="637"/>
      <c r="DD45" s="627">
        <v>257096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367</v>
      </c>
      <c r="CG46" s="619"/>
      <c r="CH46" s="619"/>
      <c r="CI46" s="619"/>
      <c r="CJ46" s="619"/>
      <c r="CK46" s="619"/>
      <c r="CL46" s="619"/>
      <c r="CM46" s="619"/>
      <c r="CN46" s="619"/>
      <c r="CO46" s="619"/>
      <c r="CP46" s="619"/>
      <c r="CQ46" s="620"/>
      <c r="CR46" s="621">
        <v>5974936</v>
      </c>
      <c r="CS46" s="622"/>
      <c r="CT46" s="622"/>
      <c r="CU46" s="622"/>
      <c r="CV46" s="622"/>
      <c r="CW46" s="622"/>
      <c r="CX46" s="622"/>
      <c r="CY46" s="623"/>
      <c r="CZ46" s="624">
        <v>15</v>
      </c>
      <c r="DA46" s="625"/>
      <c r="DB46" s="625"/>
      <c r="DC46" s="626"/>
      <c r="DD46" s="627">
        <v>1844810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368</v>
      </c>
      <c r="CG47" s="619"/>
      <c r="CH47" s="619"/>
      <c r="CI47" s="619"/>
      <c r="CJ47" s="619"/>
      <c r="CK47" s="619"/>
      <c r="CL47" s="619"/>
      <c r="CM47" s="619"/>
      <c r="CN47" s="619"/>
      <c r="CO47" s="619"/>
      <c r="CP47" s="619"/>
      <c r="CQ47" s="620"/>
      <c r="CR47" s="621" t="s">
        <v>139</v>
      </c>
      <c r="CS47" s="634"/>
      <c r="CT47" s="634"/>
      <c r="CU47" s="634"/>
      <c r="CV47" s="634"/>
      <c r="CW47" s="634"/>
      <c r="CX47" s="634"/>
      <c r="CY47" s="635"/>
      <c r="CZ47" s="624" t="s">
        <v>139</v>
      </c>
      <c r="DA47" s="636"/>
      <c r="DB47" s="636"/>
      <c r="DC47" s="637"/>
      <c r="DD47" s="627" t="s">
        <v>240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369</v>
      </c>
      <c r="CG48" s="619"/>
      <c r="CH48" s="619"/>
      <c r="CI48" s="619"/>
      <c r="CJ48" s="619"/>
      <c r="CK48" s="619"/>
      <c r="CL48" s="619"/>
      <c r="CM48" s="619"/>
      <c r="CN48" s="619"/>
      <c r="CO48" s="619"/>
      <c r="CP48" s="619"/>
      <c r="CQ48" s="620"/>
      <c r="CR48" s="621" t="s">
        <v>139</v>
      </c>
      <c r="CS48" s="622"/>
      <c r="CT48" s="622"/>
      <c r="CU48" s="622"/>
      <c r="CV48" s="622"/>
      <c r="CW48" s="622"/>
      <c r="CX48" s="622"/>
      <c r="CY48" s="623"/>
      <c r="CZ48" s="624" t="s">
        <v>139</v>
      </c>
      <c r="DA48" s="625"/>
      <c r="DB48" s="625"/>
      <c r="DC48" s="626"/>
      <c r="DD48" s="627" t="s">
        <v>240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370</v>
      </c>
      <c r="CE49" s="603"/>
      <c r="CF49" s="603"/>
      <c r="CG49" s="603"/>
      <c r="CH49" s="603"/>
      <c r="CI49" s="603"/>
      <c r="CJ49" s="603"/>
      <c r="CK49" s="603"/>
      <c r="CL49" s="603"/>
      <c r="CM49" s="603"/>
      <c r="CN49" s="603"/>
      <c r="CO49" s="603"/>
      <c r="CP49" s="603"/>
      <c r="CQ49" s="604"/>
      <c r="CR49" s="605">
        <v>39963704</v>
      </c>
      <c r="CS49" s="606"/>
      <c r="CT49" s="606"/>
      <c r="CU49" s="606"/>
      <c r="CV49" s="606"/>
      <c r="CW49" s="606"/>
      <c r="CX49" s="606"/>
      <c r="CY49" s="607"/>
      <c r="CZ49" s="608">
        <v>100</v>
      </c>
      <c r="DA49" s="609"/>
      <c r="DB49" s="609"/>
      <c r="DC49" s="610"/>
      <c r="DD49" s="611">
        <v>25332739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kTVmV/Cz35mPOcLvmOLduNOUyQ6jQrzjiNDeRWLYBe7ir9TI+SeTC3G7X+t3jX2ec0AL1VgrzNt+iWiiLs2Uw==" saltValue="O7XYvg9K1Hd95kAFI632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393</v>
      </c>
      <c r="C7" s="1048"/>
      <c r="D7" s="1048"/>
      <c r="E7" s="1048"/>
      <c r="F7" s="1048"/>
      <c r="G7" s="1048"/>
      <c r="H7" s="1048"/>
      <c r="I7" s="1048"/>
      <c r="J7" s="1048"/>
      <c r="K7" s="1048"/>
      <c r="L7" s="1048"/>
      <c r="M7" s="1048"/>
      <c r="N7" s="1048"/>
      <c r="O7" s="1048"/>
      <c r="P7" s="1049"/>
      <c r="Q7" s="1102">
        <v>41581</v>
      </c>
      <c r="R7" s="1103"/>
      <c r="S7" s="1103"/>
      <c r="T7" s="1103"/>
      <c r="U7" s="1103"/>
      <c r="V7" s="1103">
        <v>39998</v>
      </c>
      <c r="W7" s="1103"/>
      <c r="X7" s="1103"/>
      <c r="Y7" s="1103"/>
      <c r="Z7" s="1103"/>
      <c r="AA7" s="1103">
        <v>1584</v>
      </c>
      <c r="AB7" s="1103"/>
      <c r="AC7" s="1103"/>
      <c r="AD7" s="1103"/>
      <c r="AE7" s="1104"/>
      <c r="AF7" s="1105">
        <v>697</v>
      </c>
      <c r="AG7" s="1106"/>
      <c r="AH7" s="1106"/>
      <c r="AI7" s="1106"/>
      <c r="AJ7" s="1107"/>
      <c r="AK7" s="1108">
        <v>922</v>
      </c>
      <c r="AL7" s="1109"/>
      <c r="AM7" s="1109"/>
      <c r="AN7" s="1109"/>
      <c r="AO7" s="1109"/>
      <c r="AP7" s="1109">
        <v>35538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590</v>
      </c>
      <c r="BT7" s="1100"/>
      <c r="BU7" s="1100"/>
      <c r="BV7" s="1100"/>
      <c r="BW7" s="1100"/>
      <c r="BX7" s="1100"/>
      <c r="BY7" s="1100"/>
      <c r="BZ7" s="1100"/>
      <c r="CA7" s="1100"/>
      <c r="CB7" s="1100"/>
      <c r="CC7" s="1100"/>
      <c r="CD7" s="1100"/>
      <c r="CE7" s="1100"/>
      <c r="CF7" s="1100"/>
      <c r="CG7" s="1112"/>
      <c r="CH7" s="1096">
        <v>-3</v>
      </c>
      <c r="CI7" s="1097"/>
      <c r="CJ7" s="1097"/>
      <c r="CK7" s="1097"/>
      <c r="CL7" s="1098"/>
      <c r="CM7" s="1096">
        <v>1490</v>
      </c>
      <c r="CN7" s="1097"/>
      <c r="CO7" s="1097"/>
      <c r="CP7" s="1097"/>
      <c r="CQ7" s="1098"/>
      <c r="CR7" s="1096">
        <v>10</v>
      </c>
      <c r="CS7" s="1097"/>
      <c r="CT7" s="1097"/>
      <c r="CU7" s="1097"/>
      <c r="CV7" s="1098"/>
      <c r="CW7" s="1096" t="s">
        <v>521</v>
      </c>
      <c r="CX7" s="1097"/>
      <c r="CY7" s="1097"/>
      <c r="CZ7" s="1097"/>
      <c r="DA7" s="1098"/>
      <c r="DB7" s="1096" t="s">
        <v>521</v>
      </c>
      <c r="DC7" s="1097"/>
      <c r="DD7" s="1097"/>
      <c r="DE7" s="1097"/>
      <c r="DF7" s="1098"/>
      <c r="DG7" s="1096">
        <v>1919</v>
      </c>
      <c r="DH7" s="1097"/>
      <c r="DI7" s="1097"/>
      <c r="DJ7" s="1097"/>
      <c r="DK7" s="1098"/>
      <c r="DL7" s="1096" t="s">
        <v>521</v>
      </c>
      <c r="DM7" s="1097"/>
      <c r="DN7" s="1097"/>
      <c r="DO7" s="1097"/>
      <c r="DP7" s="1098"/>
      <c r="DQ7" s="1096">
        <v>963</v>
      </c>
      <c r="DR7" s="1097"/>
      <c r="DS7" s="1097"/>
      <c r="DT7" s="1097"/>
      <c r="DU7" s="1098"/>
      <c r="DV7" s="1099"/>
      <c r="DW7" s="1100"/>
      <c r="DX7" s="1100"/>
      <c r="DY7" s="1100"/>
      <c r="DZ7" s="1101"/>
      <c r="EA7" s="234"/>
    </row>
    <row r="8" spans="1:131" s="235" customFormat="1" ht="26.25" customHeight="1" x14ac:dyDescent="0.2">
      <c r="A8" s="238">
        <v>2</v>
      </c>
      <c r="B8" s="1030" t="s">
        <v>394</v>
      </c>
      <c r="C8" s="1031"/>
      <c r="D8" s="1031"/>
      <c r="E8" s="1031"/>
      <c r="F8" s="1031"/>
      <c r="G8" s="1031"/>
      <c r="H8" s="1031"/>
      <c r="I8" s="1031"/>
      <c r="J8" s="1031"/>
      <c r="K8" s="1031"/>
      <c r="L8" s="1031"/>
      <c r="M8" s="1031"/>
      <c r="N8" s="1031"/>
      <c r="O8" s="1031"/>
      <c r="P8" s="1032"/>
      <c r="Q8" s="1038">
        <v>73</v>
      </c>
      <c r="R8" s="1039"/>
      <c r="S8" s="1039"/>
      <c r="T8" s="1039"/>
      <c r="U8" s="1039"/>
      <c r="V8" s="1039">
        <v>68</v>
      </c>
      <c r="W8" s="1039"/>
      <c r="X8" s="1039"/>
      <c r="Y8" s="1039"/>
      <c r="Z8" s="1039"/>
      <c r="AA8" s="1039">
        <v>5</v>
      </c>
      <c r="AB8" s="1039"/>
      <c r="AC8" s="1039"/>
      <c r="AD8" s="1039"/>
      <c r="AE8" s="1040"/>
      <c r="AF8" s="1035">
        <v>5</v>
      </c>
      <c r="AG8" s="1036"/>
      <c r="AH8" s="1036"/>
      <c r="AI8" s="1036"/>
      <c r="AJ8" s="1037"/>
      <c r="AK8" s="1080" t="s">
        <v>521</v>
      </c>
      <c r="AL8" s="1081"/>
      <c r="AM8" s="1081"/>
      <c r="AN8" s="1081"/>
      <c r="AO8" s="1081"/>
      <c r="AP8" s="1081" t="s">
        <v>521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591</v>
      </c>
      <c r="BT8" s="993"/>
      <c r="BU8" s="993"/>
      <c r="BV8" s="993"/>
      <c r="BW8" s="993"/>
      <c r="BX8" s="993"/>
      <c r="BY8" s="993"/>
      <c r="BZ8" s="993"/>
      <c r="CA8" s="993"/>
      <c r="CB8" s="993"/>
      <c r="CC8" s="993"/>
      <c r="CD8" s="993"/>
      <c r="CE8" s="993"/>
      <c r="CF8" s="993"/>
      <c r="CG8" s="1014"/>
      <c r="CH8" s="989">
        <v>7</v>
      </c>
      <c r="CI8" s="990"/>
      <c r="CJ8" s="990"/>
      <c r="CK8" s="990"/>
      <c r="CL8" s="991"/>
      <c r="CM8" s="989">
        <v>58</v>
      </c>
      <c r="CN8" s="990"/>
      <c r="CO8" s="990"/>
      <c r="CP8" s="990"/>
      <c r="CQ8" s="991"/>
      <c r="CR8" s="989">
        <v>30</v>
      </c>
      <c r="CS8" s="990"/>
      <c r="CT8" s="990"/>
      <c r="CU8" s="990"/>
      <c r="CV8" s="991"/>
      <c r="CW8" s="989" t="s">
        <v>521</v>
      </c>
      <c r="CX8" s="990"/>
      <c r="CY8" s="990"/>
      <c r="CZ8" s="990"/>
      <c r="DA8" s="991"/>
      <c r="DB8" s="989" t="s">
        <v>521</v>
      </c>
      <c r="DC8" s="990"/>
      <c r="DD8" s="990"/>
      <c r="DE8" s="990"/>
      <c r="DF8" s="991"/>
      <c r="DG8" s="989" t="s">
        <v>521</v>
      </c>
      <c r="DH8" s="990"/>
      <c r="DI8" s="990"/>
      <c r="DJ8" s="990"/>
      <c r="DK8" s="991"/>
      <c r="DL8" s="989" t="s">
        <v>521</v>
      </c>
      <c r="DM8" s="990"/>
      <c r="DN8" s="990"/>
      <c r="DO8" s="990"/>
      <c r="DP8" s="991"/>
      <c r="DQ8" s="989" t="s">
        <v>521</v>
      </c>
      <c r="DR8" s="990"/>
      <c r="DS8" s="990"/>
      <c r="DT8" s="990"/>
      <c r="DU8" s="991"/>
      <c r="DV8" s="992"/>
      <c r="DW8" s="993"/>
      <c r="DX8" s="993"/>
      <c r="DY8" s="993"/>
      <c r="DZ8" s="994"/>
      <c r="EA8" s="234"/>
    </row>
    <row r="9" spans="1:131" s="235" customFormat="1" ht="26.25" customHeight="1" x14ac:dyDescent="0.2">
      <c r="A9" s="238">
        <v>3</v>
      </c>
      <c r="B9" s="1030" t="s">
        <v>395</v>
      </c>
      <c r="C9" s="1031"/>
      <c r="D9" s="1031"/>
      <c r="E9" s="1031"/>
      <c r="F9" s="1031"/>
      <c r="G9" s="1031"/>
      <c r="H9" s="1031"/>
      <c r="I9" s="1031"/>
      <c r="J9" s="1031"/>
      <c r="K9" s="1031"/>
      <c r="L9" s="1031"/>
      <c r="M9" s="1031"/>
      <c r="N9" s="1031"/>
      <c r="O9" s="1031"/>
      <c r="P9" s="1032"/>
      <c r="Q9" s="1038">
        <v>29</v>
      </c>
      <c r="R9" s="1039"/>
      <c r="S9" s="1039"/>
      <c r="T9" s="1039"/>
      <c r="U9" s="1039"/>
      <c r="V9" s="1039">
        <v>27</v>
      </c>
      <c r="W9" s="1039"/>
      <c r="X9" s="1039"/>
      <c r="Y9" s="1039"/>
      <c r="Z9" s="1039"/>
      <c r="AA9" s="1039">
        <v>2</v>
      </c>
      <c r="AB9" s="1039"/>
      <c r="AC9" s="1039"/>
      <c r="AD9" s="1039"/>
      <c r="AE9" s="1040"/>
      <c r="AF9" s="1035">
        <v>2</v>
      </c>
      <c r="AG9" s="1036"/>
      <c r="AH9" s="1036"/>
      <c r="AI9" s="1036"/>
      <c r="AJ9" s="1037"/>
      <c r="AK9" s="1080" t="s">
        <v>521</v>
      </c>
      <c r="AL9" s="1081"/>
      <c r="AM9" s="1081"/>
      <c r="AN9" s="1081"/>
      <c r="AO9" s="1081"/>
      <c r="AP9" s="1081" t="s">
        <v>521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592</v>
      </c>
      <c r="BT9" s="993"/>
      <c r="BU9" s="993"/>
      <c r="BV9" s="993"/>
      <c r="BW9" s="993"/>
      <c r="BX9" s="993"/>
      <c r="BY9" s="993"/>
      <c r="BZ9" s="993"/>
      <c r="CA9" s="993"/>
      <c r="CB9" s="993"/>
      <c r="CC9" s="993"/>
      <c r="CD9" s="993"/>
      <c r="CE9" s="993"/>
      <c r="CF9" s="993"/>
      <c r="CG9" s="1014"/>
      <c r="CH9" s="989">
        <v>483</v>
      </c>
      <c r="CI9" s="990"/>
      <c r="CJ9" s="990"/>
      <c r="CK9" s="990"/>
      <c r="CL9" s="991"/>
      <c r="CM9" s="989">
        <v>425</v>
      </c>
      <c r="CN9" s="990"/>
      <c r="CO9" s="990"/>
      <c r="CP9" s="990"/>
      <c r="CQ9" s="991"/>
      <c r="CR9" s="989">
        <v>10</v>
      </c>
      <c r="CS9" s="990"/>
      <c r="CT9" s="990"/>
      <c r="CU9" s="990"/>
      <c r="CV9" s="991"/>
      <c r="CW9" s="989" t="s">
        <v>521</v>
      </c>
      <c r="CX9" s="990"/>
      <c r="CY9" s="990"/>
      <c r="CZ9" s="990"/>
      <c r="DA9" s="991"/>
      <c r="DB9" s="989" t="s">
        <v>521</v>
      </c>
      <c r="DC9" s="990"/>
      <c r="DD9" s="990"/>
      <c r="DE9" s="990"/>
      <c r="DF9" s="991"/>
      <c r="DG9" s="989" t="s">
        <v>521</v>
      </c>
      <c r="DH9" s="990"/>
      <c r="DI9" s="990"/>
      <c r="DJ9" s="990"/>
      <c r="DK9" s="991"/>
      <c r="DL9" s="989" t="s">
        <v>521</v>
      </c>
      <c r="DM9" s="990"/>
      <c r="DN9" s="990"/>
      <c r="DO9" s="990"/>
      <c r="DP9" s="991"/>
      <c r="DQ9" s="989" t="s">
        <v>521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593</v>
      </c>
      <c r="BT10" s="993"/>
      <c r="BU10" s="993"/>
      <c r="BV10" s="993"/>
      <c r="BW10" s="993"/>
      <c r="BX10" s="993"/>
      <c r="BY10" s="993"/>
      <c r="BZ10" s="993"/>
      <c r="CA10" s="993"/>
      <c r="CB10" s="993"/>
      <c r="CC10" s="993"/>
      <c r="CD10" s="993"/>
      <c r="CE10" s="993"/>
      <c r="CF10" s="993"/>
      <c r="CG10" s="1014"/>
      <c r="CH10" s="989">
        <v>2</v>
      </c>
      <c r="CI10" s="990"/>
      <c r="CJ10" s="990"/>
      <c r="CK10" s="990"/>
      <c r="CL10" s="991"/>
      <c r="CM10" s="989">
        <v>83</v>
      </c>
      <c r="CN10" s="990"/>
      <c r="CO10" s="990"/>
      <c r="CP10" s="990"/>
      <c r="CQ10" s="991"/>
      <c r="CR10" s="989">
        <v>16</v>
      </c>
      <c r="CS10" s="990"/>
      <c r="CT10" s="990"/>
      <c r="CU10" s="990"/>
      <c r="CV10" s="991"/>
      <c r="CW10" s="989">
        <v>4</v>
      </c>
      <c r="CX10" s="990"/>
      <c r="CY10" s="990"/>
      <c r="CZ10" s="990"/>
      <c r="DA10" s="991"/>
      <c r="DB10" s="989" t="s">
        <v>521</v>
      </c>
      <c r="DC10" s="990"/>
      <c r="DD10" s="990"/>
      <c r="DE10" s="990"/>
      <c r="DF10" s="991"/>
      <c r="DG10" s="989" t="s">
        <v>521</v>
      </c>
      <c r="DH10" s="990"/>
      <c r="DI10" s="990"/>
      <c r="DJ10" s="990"/>
      <c r="DK10" s="991"/>
      <c r="DL10" s="989" t="s">
        <v>521</v>
      </c>
      <c r="DM10" s="990"/>
      <c r="DN10" s="990"/>
      <c r="DO10" s="990"/>
      <c r="DP10" s="991"/>
      <c r="DQ10" s="989" t="s">
        <v>521</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v>41547</v>
      </c>
      <c r="R23" s="1061"/>
      <c r="S23" s="1061"/>
      <c r="T23" s="1061"/>
      <c r="U23" s="1061"/>
      <c r="V23" s="1061">
        <v>39963</v>
      </c>
      <c r="W23" s="1061"/>
      <c r="X23" s="1061"/>
      <c r="Y23" s="1061"/>
      <c r="Z23" s="1061"/>
      <c r="AA23" s="1061">
        <v>1584</v>
      </c>
      <c r="AB23" s="1061"/>
      <c r="AC23" s="1061"/>
      <c r="AD23" s="1061"/>
      <c r="AE23" s="1068"/>
      <c r="AF23" s="1069">
        <v>697</v>
      </c>
      <c r="AG23" s="1061"/>
      <c r="AH23" s="1061"/>
      <c r="AI23" s="1061"/>
      <c r="AJ23" s="1070"/>
      <c r="AK23" s="1071"/>
      <c r="AL23" s="1072"/>
      <c r="AM23" s="1072"/>
      <c r="AN23" s="1072"/>
      <c r="AO23" s="1072"/>
      <c r="AP23" s="1061">
        <v>35538</v>
      </c>
      <c r="AQ23" s="1061"/>
      <c r="AR23" s="1061"/>
      <c r="AS23" s="1061"/>
      <c r="AT23" s="1061"/>
      <c r="AU23" s="1062"/>
      <c r="AV23" s="1062"/>
      <c r="AW23" s="1062"/>
      <c r="AX23" s="1062"/>
      <c r="AY23" s="1063"/>
      <c r="AZ23" s="1064" t="s">
        <v>139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6624</v>
      </c>
      <c r="R28" s="1051"/>
      <c r="S28" s="1051"/>
      <c r="T28" s="1051"/>
      <c r="U28" s="1051"/>
      <c r="V28" s="1051">
        <v>6597</v>
      </c>
      <c r="W28" s="1051"/>
      <c r="X28" s="1051"/>
      <c r="Y28" s="1051"/>
      <c r="Z28" s="1051"/>
      <c r="AA28" s="1051">
        <v>27</v>
      </c>
      <c r="AB28" s="1051"/>
      <c r="AC28" s="1051"/>
      <c r="AD28" s="1051"/>
      <c r="AE28" s="1052"/>
      <c r="AF28" s="1053">
        <v>27</v>
      </c>
      <c r="AG28" s="1051"/>
      <c r="AH28" s="1051"/>
      <c r="AI28" s="1051"/>
      <c r="AJ28" s="1054"/>
      <c r="AK28" s="1042">
        <v>486</v>
      </c>
      <c r="AL28" s="1043"/>
      <c r="AM28" s="1043"/>
      <c r="AN28" s="1043"/>
      <c r="AO28" s="1043"/>
      <c r="AP28" s="1043" t="s">
        <v>521</v>
      </c>
      <c r="AQ28" s="1043"/>
      <c r="AR28" s="1043"/>
      <c r="AS28" s="1043"/>
      <c r="AT28" s="1043"/>
      <c r="AU28" s="1043" t="s">
        <v>521</v>
      </c>
      <c r="AV28" s="1043"/>
      <c r="AW28" s="1043"/>
      <c r="AX28" s="1043"/>
      <c r="AY28" s="1043"/>
      <c r="AZ28" s="1044" t="s">
        <v>521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5571</v>
      </c>
      <c r="R29" s="1039"/>
      <c r="S29" s="1039"/>
      <c r="T29" s="1039"/>
      <c r="U29" s="1039"/>
      <c r="V29" s="1039">
        <v>5468</v>
      </c>
      <c r="W29" s="1039"/>
      <c r="X29" s="1039"/>
      <c r="Y29" s="1039"/>
      <c r="Z29" s="1039"/>
      <c r="AA29" s="1039">
        <v>102</v>
      </c>
      <c r="AB29" s="1039"/>
      <c r="AC29" s="1039"/>
      <c r="AD29" s="1039"/>
      <c r="AE29" s="1040"/>
      <c r="AF29" s="1035">
        <v>102</v>
      </c>
      <c r="AG29" s="1036"/>
      <c r="AH29" s="1036"/>
      <c r="AI29" s="1036"/>
      <c r="AJ29" s="1037"/>
      <c r="AK29" s="980">
        <v>837</v>
      </c>
      <c r="AL29" s="971"/>
      <c r="AM29" s="971"/>
      <c r="AN29" s="971"/>
      <c r="AO29" s="971"/>
      <c r="AP29" s="971" t="s">
        <v>521</v>
      </c>
      <c r="AQ29" s="971"/>
      <c r="AR29" s="971"/>
      <c r="AS29" s="971"/>
      <c r="AT29" s="971"/>
      <c r="AU29" s="971" t="s">
        <v>521</v>
      </c>
      <c r="AV29" s="971"/>
      <c r="AW29" s="971"/>
      <c r="AX29" s="971"/>
      <c r="AY29" s="971"/>
      <c r="AZ29" s="1041" t="s">
        <v>521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36</v>
      </c>
      <c r="R30" s="1039"/>
      <c r="S30" s="1039"/>
      <c r="T30" s="1039"/>
      <c r="U30" s="1039"/>
      <c r="V30" s="1039">
        <v>36</v>
      </c>
      <c r="W30" s="1039"/>
      <c r="X30" s="1039"/>
      <c r="Y30" s="1039"/>
      <c r="Z30" s="1039"/>
      <c r="AA30" s="1039" t="s">
        <v>521</v>
      </c>
      <c r="AB30" s="1039"/>
      <c r="AC30" s="1039"/>
      <c r="AD30" s="1039"/>
      <c r="AE30" s="1040"/>
      <c r="AF30" s="1035" t="s">
        <v>521</v>
      </c>
      <c r="AG30" s="1036"/>
      <c r="AH30" s="1036"/>
      <c r="AI30" s="1036"/>
      <c r="AJ30" s="1037"/>
      <c r="AK30" s="980">
        <v>8</v>
      </c>
      <c r="AL30" s="971"/>
      <c r="AM30" s="971"/>
      <c r="AN30" s="971"/>
      <c r="AO30" s="971"/>
      <c r="AP30" s="971" t="s">
        <v>521</v>
      </c>
      <c r="AQ30" s="971"/>
      <c r="AR30" s="971"/>
      <c r="AS30" s="971"/>
      <c r="AT30" s="971"/>
      <c r="AU30" s="971" t="s">
        <v>521</v>
      </c>
      <c r="AV30" s="971"/>
      <c r="AW30" s="971"/>
      <c r="AX30" s="971"/>
      <c r="AY30" s="971"/>
      <c r="AZ30" s="1041" t="s">
        <v>521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996</v>
      </c>
      <c r="R31" s="1039"/>
      <c r="S31" s="1039"/>
      <c r="T31" s="1039"/>
      <c r="U31" s="1039"/>
      <c r="V31" s="1039">
        <v>995</v>
      </c>
      <c r="W31" s="1039"/>
      <c r="X31" s="1039"/>
      <c r="Y31" s="1039"/>
      <c r="Z31" s="1039"/>
      <c r="AA31" s="1039">
        <v>1</v>
      </c>
      <c r="AB31" s="1039"/>
      <c r="AC31" s="1039"/>
      <c r="AD31" s="1039"/>
      <c r="AE31" s="1040"/>
      <c r="AF31" s="1035">
        <v>1</v>
      </c>
      <c r="AG31" s="1036"/>
      <c r="AH31" s="1036"/>
      <c r="AI31" s="1036"/>
      <c r="AJ31" s="1037"/>
      <c r="AK31" s="980">
        <v>162</v>
      </c>
      <c r="AL31" s="971"/>
      <c r="AM31" s="971"/>
      <c r="AN31" s="971"/>
      <c r="AO31" s="971"/>
      <c r="AP31" s="971" t="s">
        <v>521</v>
      </c>
      <c r="AQ31" s="971"/>
      <c r="AR31" s="971"/>
      <c r="AS31" s="971"/>
      <c r="AT31" s="971"/>
      <c r="AU31" s="971" t="s">
        <v>521</v>
      </c>
      <c r="AV31" s="971"/>
      <c r="AW31" s="971"/>
      <c r="AX31" s="971"/>
      <c r="AY31" s="971"/>
      <c r="AZ31" s="1041" t="s">
        <v>521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413</v>
      </c>
      <c r="C32" s="1031"/>
      <c r="D32" s="1031"/>
      <c r="E32" s="1031"/>
      <c r="F32" s="1031"/>
      <c r="G32" s="1031"/>
      <c r="H32" s="1031"/>
      <c r="I32" s="1031"/>
      <c r="J32" s="1031"/>
      <c r="K32" s="1031"/>
      <c r="L32" s="1031"/>
      <c r="M32" s="1031"/>
      <c r="N32" s="1031"/>
      <c r="O32" s="1031"/>
      <c r="P32" s="1032"/>
      <c r="Q32" s="1038">
        <v>1455</v>
      </c>
      <c r="R32" s="1039"/>
      <c r="S32" s="1039"/>
      <c r="T32" s="1039"/>
      <c r="U32" s="1039"/>
      <c r="V32" s="1039">
        <v>1349</v>
      </c>
      <c r="W32" s="1039"/>
      <c r="X32" s="1039"/>
      <c r="Y32" s="1039"/>
      <c r="Z32" s="1039"/>
      <c r="AA32" s="1039">
        <v>106</v>
      </c>
      <c r="AB32" s="1039"/>
      <c r="AC32" s="1039"/>
      <c r="AD32" s="1039"/>
      <c r="AE32" s="1040"/>
      <c r="AF32" s="1035">
        <v>787</v>
      </c>
      <c r="AG32" s="1036"/>
      <c r="AH32" s="1036"/>
      <c r="AI32" s="1036"/>
      <c r="AJ32" s="1037"/>
      <c r="AK32" s="980">
        <v>16</v>
      </c>
      <c r="AL32" s="971"/>
      <c r="AM32" s="971"/>
      <c r="AN32" s="971"/>
      <c r="AO32" s="971"/>
      <c r="AP32" s="971">
        <v>3564</v>
      </c>
      <c r="AQ32" s="971"/>
      <c r="AR32" s="971"/>
      <c r="AS32" s="971"/>
      <c r="AT32" s="971"/>
      <c r="AU32" s="971">
        <v>25</v>
      </c>
      <c r="AV32" s="971"/>
      <c r="AW32" s="971"/>
      <c r="AX32" s="971"/>
      <c r="AY32" s="971"/>
      <c r="AZ32" s="1041" t="s">
        <v>521</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415</v>
      </c>
      <c r="C33" s="1031"/>
      <c r="D33" s="1031"/>
      <c r="E33" s="1031"/>
      <c r="F33" s="1031"/>
      <c r="G33" s="1031"/>
      <c r="H33" s="1031"/>
      <c r="I33" s="1031"/>
      <c r="J33" s="1031"/>
      <c r="K33" s="1031"/>
      <c r="L33" s="1031"/>
      <c r="M33" s="1031"/>
      <c r="N33" s="1031"/>
      <c r="O33" s="1031"/>
      <c r="P33" s="1032"/>
      <c r="Q33" s="1038">
        <v>2183</v>
      </c>
      <c r="R33" s="1039"/>
      <c r="S33" s="1039"/>
      <c r="T33" s="1039"/>
      <c r="U33" s="1039"/>
      <c r="V33" s="1039">
        <v>2164</v>
      </c>
      <c r="W33" s="1039"/>
      <c r="X33" s="1039"/>
      <c r="Y33" s="1039"/>
      <c r="Z33" s="1039"/>
      <c r="AA33" s="1039">
        <v>18</v>
      </c>
      <c r="AB33" s="1039"/>
      <c r="AC33" s="1039"/>
      <c r="AD33" s="1039"/>
      <c r="AE33" s="1040"/>
      <c r="AF33" s="1035">
        <v>508</v>
      </c>
      <c r="AG33" s="1036"/>
      <c r="AH33" s="1036"/>
      <c r="AI33" s="1036"/>
      <c r="AJ33" s="1037"/>
      <c r="AK33" s="980">
        <v>548</v>
      </c>
      <c r="AL33" s="971"/>
      <c r="AM33" s="971"/>
      <c r="AN33" s="971"/>
      <c r="AO33" s="971"/>
      <c r="AP33" s="971">
        <v>11395</v>
      </c>
      <c r="AQ33" s="971"/>
      <c r="AR33" s="971"/>
      <c r="AS33" s="971"/>
      <c r="AT33" s="971"/>
      <c r="AU33" s="971">
        <v>3305</v>
      </c>
      <c r="AV33" s="971"/>
      <c r="AW33" s="971"/>
      <c r="AX33" s="971"/>
      <c r="AY33" s="971"/>
      <c r="AZ33" s="1041" t="s">
        <v>521</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417</v>
      </c>
      <c r="C34" s="1031"/>
      <c r="D34" s="1031"/>
      <c r="E34" s="1031"/>
      <c r="F34" s="1031"/>
      <c r="G34" s="1031"/>
      <c r="H34" s="1031"/>
      <c r="I34" s="1031"/>
      <c r="J34" s="1031"/>
      <c r="K34" s="1031"/>
      <c r="L34" s="1031"/>
      <c r="M34" s="1031"/>
      <c r="N34" s="1031"/>
      <c r="O34" s="1031"/>
      <c r="P34" s="1032"/>
      <c r="Q34" s="1038">
        <v>477</v>
      </c>
      <c r="R34" s="1039"/>
      <c r="S34" s="1039"/>
      <c r="T34" s="1039"/>
      <c r="U34" s="1039"/>
      <c r="V34" s="1039">
        <v>186</v>
      </c>
      <c r="W34" s="1039"/>
      <c r="X34" s="1039"/>
      <c r="Y34" s="1039"/>
      <c r="Z34" s="1039"/>
      <c r="AA34" s="1039">
        <v>291</v>
      </c>
      <c r="AB34" s="1039"/>
      <c r="AC34" s="1039"/>
      <c r="AD34" s="1039"/>
      <c r="AE34" s="1040"/>
      <c r="AF34" s="1035">
        <v>88</v>
      </c>
      <c r="AG34" s="1036"/>
      <c r="AH34" s="1036"/>
      <c r="AI34" s="1036"/>
      <c r="AJ34" s="1037"/>
      <c r="AK34" s="980">
        <v>462</v>
      </c>
      <c r="AL34" s="971"/>
      <c r="AM34" s="971"/>
      <c r="AN34" s="971"/>
      <c r="AO34" s="971"/>
      <c r="AP34" s="971">
        <v>1937</v>
      </c>
      <c r="AQ34" s="971"/>
      <c r="AR34" s="971"/>
      <c r="AS34" s="971"/>
      <c r="AT34" s="971"/>
      <c r="AU34" s="971">
        <v>1904</v>
      </c>
      <c r="AV34" s="971"/>
      <c r="AW34" s="971"/>
      <c r="AX34" s="971"/>
      <c r="AY34" s="971"/>
      <c r="AZ34" s="1041" t="s">
        <v>521</v>
      </c>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1513</v>
      </c>
      <c r="AG63" s="959"/>
      <c r="AH63" s="959"/>
      <c r="AI63" s="959"/>
      <c r="AJ63" s="1022"/>
      <c r="AK63" s="1023"/>
      <c r="AL63" s="963"/>
      <c r="AM63" s="963"/>
      <c r="AN63" s="963"/>
      <c r="AO63" s="963"/>
      <c r="AP63" s="959">
        <v>16896</v>
      </c>
      <c r="AQ63" s="959"/>
      <c r="AR63" s="959"/>
      <c r="AS63" s="959"/>
      <c r="AT63" s="959"/>
      <c r="AU63" s="959">
        <v>5234</v>
      </c>
      <c r="AV63" s="959"/>
      <c r="AW63" s="959"/>
      <c r="AX63" s="959"/>
      <c r="AY63" s="959"/>
      <c r="AZ63" s="1017"/>
      <c r="BA63" s="1017"/>
      <c r="BB63" s="1017"/>
      <c r="BC63" s="1017"/>
      <c r="BD63" s="1017"/>
      <c r="BE63" s="960"/>
      <c r="BF63" s="960"/>
      <c r="BG63" s="960"/>
      <c r="BH63" s="960"/>
      <c r="BI63" s="961"/>
      <c r="BJ63" s="1018" t="s">
        <v>139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402</v>
      </c>
      <c r="W66" s="1002"/>
      <c r="X66" s="1002"/>
      <c r="Y66" s="1002"/>
      <c r="Z66" s="1003"/>
      <c r="AA66" s="1001" t="s">
        <v>403</v>
      </c>
      <c r="AB66" s="1002"/>
      <c r="AC66" s="1002"/>
      <c r="AD66" s="1002"/>
      <c r="AE66" s="1003"/>
      <c r="AF66" s="1007" t="s">
        <v>423</v>
      </c>
      <c r="AG66" s="1008"/>
      <c r="AH66" s="1008"/>
      <c r="AI66" s="1008"/>
      <c r="AJ66" s="1009"/>
      <c r="AK66" s="1001" t="s">
        <v>424</v>
      </c>
      <c r="AL66" s="996"/>
      <c r="AM66" s="996"/>
      <c r="AN66" s="996"/>
      <c r="AO66" s="997"/>
      <c r="AP66" s="1001" t="s">
        <v>425</v>
      </c>
      <c r="AQ66" s="1002"/>
      <c r="AR66" s="1002"/>
      <c r="AS66" s="1002"/>
      <c r="AT66" s="1003"/>
      <c r="AU66" s="1001" t="s">
        <v>426</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4658</v>
      </c>
      <c r="R68" s="982"/>
      <c r="S68" s="982"/>
      <c r="T68" s="982"/>
      <c r="U68" s="982"/>
      <c r="V68" s="982">
        <v>4596</v>
      </c>
      <c r="W68" s="982"/>
      <c r="X68" s="982"/>
      <c r="Y68" s="982"/>
      <c r="Z68" s="982"/>
      <c r="AA68" s="982">
        <v>62</v>
      </c>
      <c r="AB68" s="982"/>
      <c r="AC68" s="982"/>
      <c r="AD68" s="982"/>
      <c r="AE68" s="982"/>
      <c r="AF68" s="982">
        <v>62</v>
      </c>
      <c r="AG68" s="982"/>
      <c r="AH68" s="982"/>
      <c r="AI68" s="982"/>
      <c r="AJ68" s="982"/>
      <c r="AK68" s="982">
        <v>143</v>
      </c>
      <c r="AL68" s="982"/>
      <c r="AM68" s="982"/>
      <c r="AN68" s="982"/>
      <c r="AO68" s="982"/>
      <c r="AP68" s="982">
        <v>2672</v>
      </c>
      <c r="AQ68" s="982"/>
      <c r="AR68" s="982"/>
      <c r="AS68" s="982"/>
      <c r="AT68" s="982"/>
      <c r="AU68" s="982">
        <v>651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586</v>
      </c>
      <c r="C69" s="975"/>
      <c r="D69" s="975"/>
      <c r="E69" s="975"/>
      <c r="F69" s="975"/>
      <c r="G69" s="975"/>
      <c r="H69" s="975"/>
      <c r="I69" s="975"/>
      <c r="J69" s="975"/>
      <c r="K69" s="975"/>
      <c r="L69" s="975"/>
      <c r="M69" s="975"/>
      <c r="N69" s="975"/>
      <c r="O69" s="975"/>
      <c r="P69" s="976"/>
      <c r="Q69" s="977">
        <v>176</v>
      </c>
      <c r="R69" s="971"/>
      <c r="S69" s="971"/>
      <c r="T69" s="971"/>
      <c r="U69" s="971"/>
      <c r="V69" s="971">
        <v>163</v>
      </c>
      <c r="W69" s="971"/>
      <c r="X69" s="971"/>
      <c r="Y69" s="971"/>
      <c r="Z69" s="971"/>
      <c r="AA69" s="971">
        <v>13</v>
      </c>
      <c r="AB69" s="971"/>
      <c r="AC69" s="971"/>
      <c r="AD69" s="971"/>
      <c r="AE69" s="971"/>
      <c r="AF69" s="971">
        <v>13</v>
      </c>
      <c r="AG69" s="971"/>
      <c r="AH69" s="971"/>
      <c r="AI69" s="971"/>
      <c r="AJ69" s="971"/>
      <c r="AK69" s="971" t="s">
        <v>521</v>
      </c>
      <c r="AL69" s="971"/>
      <c r="AM69" s="971"/>
      <c r="AN69" s="971"/>
      <c r="AO69" s="971"/>
      <c r="AP69" s="971" t="s">
        <v>521</v>
      </c>
      <c r="AQ69" s="971"/>
      <c r="AR69" s="971"/>
      <c r="AS69" s="971"/>
      <c r="AT69" s="971"/>
      <c r="AU69" s="971" t="s">
        <v>521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587</v>
      </c>
      <c r="C70" s="975"/>
      <c r="D70" s="975"/>
      <c r="E70" s="975"/>
      <c r="F70" s="975"/>
      <c r="G70" s="975"/>
      <c r="H70" s="975"/>
      <c r="I70" s="975"/>
      <c r="J70" s="975"/>
      <c r="K70" s="975"/>
      <c r="L70" s="975"/>
      <c r="M70" s="975"/>
      <c r="N70" s="975"/>
      <c r="O70" s="975"/>
      <c r="P70" s="976"/>
      <c r="Q70" s="977">
        <v>179905</v>
      </c>
      <c r="R70" s="971"/>
      <c r="S70" s="971"/>
      <c r="T70" s="971"/>
      <c r="U70" s="971"/>
      <c r="V70" s="971">
        <v>174862</v>
      </c>
      <c r="W70" s="971"/>
      <c r="X70" s="971"/>
      <c r="Y70" s="971"/>
      <c r="Z70" s="971"/>
      <c r="AA70" s="971">
        <v>5043</v>
      </c>
      <c r="AB70" s="971"/>
      <c r="AC70" s="971"/>
      <c r="AD70" s="971"/>
      <c r="AE70" s="971"/>
      <c r="AF70" s="971">
        <v>5043</v>
      </c>
      <c r="AG70" s="971"/>
      <c r="AH70" s="971"/>
      <c r="AI70" s="971"/>
      <c r="AJ70" s="971"/>
      <c r="AK70" s="971">
        <v>1191</v>
      </c>
      <c r="AL70" s="971"/>
      <c r="AM70" s="971"/>
      <c r="AN70" s="971"/>
      <c r="AO70" s="971"/>
      <c r="AP70" s="971" t="s">
        <v>521</v>
      </c>
      <c r="AQ70" s="971"/>
      <c r="AR70" s="971"/>
      <c r="AS70" s="971"/>
      <c r="AT70" s="971"/>
      <c r="AU70" s="971" t="s">
        <v>521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588</v>
      </c>
      <c r="C71" s="975"/>
      <c r="D71" s="975"/>
      <c r="E71" s="975"/>
      <c r="F71" s="975"/>
      <c r="G71" s="975"/>
      <c r="H71" s="975"/>
      <c r="I71" s="975"/>
      <c r="J71" s="975"/>
      <c r="K71" s="975"/>
      <c r="L71" s="975"/>
      <c r="M71" s="975"/>
      <c r="N71" s="975"/>
      <c r="O71" s="975"/>
      <c r="P71" s="976"/>
      <c r="Q71" s="977">
        <v>206</v>
      </c>
      <c r="R71" s="971"/>
      <c r="S71" s="971"/>
      <c r="T71" s="971"/>
      <c r="U71" s="971"/>
      <c r="V71" s="971">
        <v>183</v>
      </c>
      <c r="W71" s="971"/>
      <c r="X71" s="971"/>
      <c r="Y71" s="971"/>
      <c r="Z71" s="971"/>
      <c r="AA71" s="971">
        <v>23</v>
      </c>
      <c r="AB71" s="971"/>
      <c r="AC71" s="971"/>
      <c r="AD71" s="971"/>
      <c r="AE71" s="971"/>
      <c r="AF71" s="971">
        <v>23</v>
      </c>
      <c r="AG71" s="971"/>
      <c r="AH71" s="971"/>
      <c r="AI71" s="971"/>
      <c r="AJ71" s="971"/>
      <c r="AK71" s="971" t="s">
        <v>521</v>
      </c>
      <c r="AL71" s="971"/>
      <c r="AM71" s="971"/>
      <c r="AN71" s="971"/>
      <c r="AO71" s="971"/>
      <c r="AP71" s="971">
        <v>137</v>
      </c>
      <c r="AQ71" s="971"/>
      <c r="AR71" s="971"/>
      <c r="AS71" s="971"/>
      <c r="AT71" s="971"/>
      <c r="AU71" s="971">
        <v>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589</v>
      </c>
      <c r="C72" s="975"/>
      <c r="D72" s="975"/>
      <c r="E72" s="975"/>
      <c r="F72" s="975"/>
      <c r="G72" s="975"/>
      <c r="H72" s="975"/>
      <c r="I72" s="975"/>
      <c r="J72" s="975"/>
      <c r="K72" s="975"/>
      <c r="L72" s="975"/>
      <c r="M72" s="975"/>
      <c r="N72" s="975"/>
      <c r="O72" s="975"/>
      <c r="P72" s="976"/>
      <c r="Q72" s="977">
        <v>78</v>
      </c>
      <c r="R72" s="971"/>
      <c r="S72" s="971"/>
      <c r="T72" s="971"/>
      <c r="U72" s="971"/>
      <c r="V72" s="971">
        <v>72</v>
      </c>
      <c r="W72" s="971"/>
      <c r="X72" s="971"/>
      <c r="Y72" s="971"/>
      <c r="Z72" s="971"/>
      <c r="AA72" s="971">
        <v>7</v>
      </c>
      <c r="AB72" s="971"/>
      <c r="AC72" s="971"/>
      <c r="AD72" s="971"/>
      <c r="AE72" s="971"/>
      <c r="AF72" s="971">
        <v>7</v>
      </c>
      <c r="AG72" s="971"/>
      <c r="AH72" s="971"/>
      <c r="AI72" s="971"/>
      <c r="AJ72" s="971"/>
      <c r="AK72" s="971" t="s">
        <v>521</v>
      </c>
      <c r="AL72" s="971"/>
      <c r="AM72" s="971"/>
      <c r="AN72" s="971"/>
      <c r="AO72" s="971"/>
      <c r="AP72" s="971" t="s">
        <v>521</v>
      </c>
      <c r="AQ72" s="971"/>
      <c r="AR72" s="971"/>
      <c r="AS72" s="971"/>
      <c r="AT72" s="971"/>
      <c r="AU72" s="971" t="s">
        <v>521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5148</v>
      </c>
      <c r="AG88" s="959"/>
      <c r="AH88" s="959"/>
      <c r="AI88" s="959"/>
      <c r="AJ88" s="959"/>
      <c r="AK88" s="963"/>
      <c r="AL88" s="963"/>
      <c r="AM88" s="963"/>
      <c r="AN88" s="963"/>
      <c r="AO88" s="963"/>
      <c r="AP88" s="959">
        <v>2809</v>
      </c>
      <c r="AQ88" s="959"/>
      <c r="AR88" s="959"/>
      <c r="AS88" s="959"/>
      <c r="AT88" s="959"/>
      <c r="AU88" s="959">
        <v>665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66</v>
      </c>
      <c r="CS102" s="953"/>
      <c r="CT102" s="953"/>
      <c r="CU102" s="953"/>
      <c r="CV102" s="954"/>
      <c r="CW102" s="952">
        <v>4</v>
      </c>
      <c r="CX102" s="953"/>
      <c r="CY102" s="953"/>
      <c r="CZ102" s="953"/>
      <c r="DA102" s="954"/>
      <c r="DB102" s="952" t="s">
        <v>521</v>
      </c>
      <c r="DC102" s="953"/>
      <c r="DD102" s="953"/>
      <c r="DE102" s="953"/>
      <c r="DF102" s="954"/>
      <c r="DG102" s="952">
        <v>1919</v>
      </c>
      <c r="DH102" s="953"/>
      <c r="DI102" s="953"/>
      <c r="DJ102" s="953"/>
      <c r="DK102" s="954"/>
      <c r="DL102" s="952" t="s">
        <v>521</v>
      </c>
      <c r="DM102" s="953"/>
      <c r="DN102" s="953"/>
      <c r="DO102" s="953"/>
      <c r="DP102" s="954"/>
      <c r="DQ102" s="952">
        <v>963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313</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313</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313</v>
      </c>
      <c r="DR109" s="896"/>
      <c r="DS109" s="896"/>
      <c r="DT109" s="896"/>
      <c r="DU109" s="897"/>
      <c r="DV109" s="898" t="s">
        <v>438</v>
      </c>
      <c r="DW109" s="896"/>
      <c r="DX109" s="896"/>
      <c r="DY109" s="896"/>
      <c r="DZ109" s="929"/>
    </row>
    <row r="110" spans="1:131" s="230" customFormat="1" ht="26.25" customHeight="1" x14ac:dyDescent="0.2">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2393577</v>
      </c>
      <c r="AB110" s="889"/>
      <c r="AC110" s="889"/>
      <c r="AD110" s="889"/>
      <c r="AE110" s="890"/>
      <c r="AF110" s="891">
        <v>2426114</v>
      </c>
      <c r="AG110" s="889"/>
      <c r="AH110" s="889"/>
      <c r="AI110" s="889"/>
      <c r="AJ110" s="890"/>
      <c r="AK110" s="891">
        <v>2547292</v>
      </c>
      <c r="AL110" s="889"/>
      <c r="AM110" s="889"/>
      <c r="AN110" s="889"/>
      <c r="AO110" s="890"/>
      <c r="AP110" s="892">
        <v>15.8</v>
      </c>
      <c r="AQ110" s="893"/>
      <c r="AR110" s="893"/>
      <c r="AS110" s="893"/>
      <c r="AT110" s="894"/>
      <c r="AU110" s="930" t="s">
        <v>75</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32118924</v>
      </c>
      <c r="BR110" s="842"/>
      <c r="BS110" s="842"/>
      <c r="BT110" s="842"/>
      <c r="BU110" s="842"/>
      <c r="BV110" s="842">
        <v>33173744</v>
      </c>
      <c r="BW110" s="842"/>
      <c r="BX110" s="842"/>
      <c r="BY110" s="842"/>
      <c r="BZ110" s="842"/>
      <c r="CA110" s="842">
        <v>35537830</v>
      </c>
      <c r="CB110" s="842"/>
      <c r="CC110" s="842"/>
      <c r="CD110" s="842"/>
      <c r="CE110" s="842"/>
      <c r="CF110" s="866">
        <v>219.9</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139</v>
      </c>
      <c r="DH110" s="842"/>
      <c r="DI110" s="842"/>
      <c r="DJ110" s="842"/>
      <c r="DK110" s="842"/>
      <c r="DL110" s="842" t="s">
        <v>139</v>
      </c>
      <c r="DM110" s="842"/>
      <c r="DN110" s="842"/>
      <c r="DO110" s="842"/>
      <c r="DP110" s="842"/>
      <c r="DQ110" s="842" t="s">
        <v>139</v>
      </c>
      <c r="DR110" s="842"/>
      <c r="DS110" s="842"/>
      <c r="DT110" s="842"/>
      <c r="DU110" s="842"/>
      <c r="DV110" s="843" t="s">
        <v>444</v>
      </c>
      <c r="DW110" s="843"/>
      <c r="DX110" s="843"/>
      <c r="DY110" s="843"/>
      <c r="DZ110" s="844"/>
    </row>
    <row r="111" spans="1:131" s="230" customFormat="1" ht="26.25" customHeight="1" x14ac:dyDescent="0.2">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446</v>
      </c>
      <c r="AB111" s="919"/>
      <c r="AC111" s="919"/>
      <c r="AD111" s="919"/>
      <c r="AE111" s="920"/>
      <c r="AF111" s="921" t="s">
        <v>139</v>
      </c>
      <c r="AG111" s="919"/>
      <c r="AH111" s="919"/>
      <c r="AI111" s="919"/>
      <c r="AJ111" s="920"/>
      <c r="AK111" s="921" t="s">
        <v>139</v>
      </c>
      <c r="AL111" s="919"/>
      <c r="AM111" s="919"/>
      <c r="AN111" s="919"/>
      <c r="AO111" s="920"/>
      <c r="AP111" s="922" t="s">
        <v>139</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574495</v>
      </c>
      <c r="BR111" s="817"/>
      <c r="BS111" s="817"/>
      <c r="BT111" s="817"/>
      <c r="BU111" s="817"/>
      <c r="BV111" s="817">
        <v>583153</v>
      </c>
      <c r="BW111" s="817"/>
      <c r="BX111" s="817"/>
      <c r="BY111" s="817"/>
      <c r="BZ111" s="817"/>
      <c r="CA111" s="817">
        <v>897646</v>
      </c>
      <c r="CB111" s="817"/>
      <c r="CC111" s="817"/>
      <c r="CD111" s="817"/>
      <c r="CE111" s="817"/>
      <c r="CF111" s="875">
        <v>5.6</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139</v>
      </c>
      <c r="DH111" s="817"/>
      <c r="DI111" s="817"/>
      <c r="DJ111" s="817"/>
      <c r="DK111" s="817"/>
      <c r="DL111" s="817" t="s">
        <v>446</v>
      </c>
      <c r="DM111" s="817"/>
      <c r="DN111" s="817"/>
      <c r="DO111" s="817"/>
      <c r="DP111" s="817"/>
      <c r="DQ111" s="817" t="s">
        <v>139</v>
      </c>
      <c r="DR111" s="817"/>
      <c r="DS111" s="817"/>
      <c r="DT111" s="817"/>
      <c r="DU111" s="817"/>
      <c r="DV111" s="794" t="s">
        <v>139</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6667</v>
      </c>
      <c r="AB112" s="780"/>
      <c r="AC112" s="780"/>
      <c r="AD112" s="780"/>
      <c r="AE112" s="781"/>
      <c r="AF112" s="782">
        <v>6667</v>
      </c>
      <c r="AG112" s="780"/>
      <c r="AH112" s="780"/>
      <c r="AI112" s="780"/>
      <c r="AJ112" s="781"/>
      <c r="AK112" s="782">
        <v>6667</v>
      </c>
      <c r="AL112" s="780"/>
      <c r="AM112" s="780"/>
      <c r="AN112" s="780"/>
      <c r="AO112" s="781"/>
      <c r="AP112" s="824">
        <v>0</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7098404</v>
      </c>
      <c r="BR112" s="817"/>
      <c r="BS112" s="817"/>
      <c r="BT112" s="817"/>
      <c r="BU112" s="817"/>
      <c r="BV112" s="817">
        <v>6632607</v>
      </c>
      <c r="BW112" s="817"/>
      <c r="BX112" s="817"/>
      <c r="BY112" s="817"/>
      <c r="BZ112" s="817"/>
      <c r="CA112" s="817">
        <v>5233856</v>
      </c>
      <c r="CB112" s="817"/>
      <c r="CC112" s="817"/>
      <c r="CD112" s="817"/>
      <c r="CE112" s="817"/>
      <c r="CF112" s="875">
        <v>32.4</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139</v>
      </c>
      <c r="DH112" s="817"/>
      <c r="DI112" s="817"/>
      <c r="DJ112" s="817"/>
      <c r="DK112" s="817"/>
      <c r="DL112" s="817" t="s">
        <v>139</v>
      </c>
      <c r="DM112" s="817"/>
      <c r="DN112" s="817"/>
      <c r="DO112" s="817"/>
      <c r="DP112" s="817"/>
      <c r="DQ112" s="817" t="s">
        <v>139</v>
      </c>
      <c r="DR112" s="817"/>
      <c r="DS112" s="817"/>
      <c r="DT112" s="817"/>
      <c r="DU112" s="817"/>
      <c r="DV112" s="794" t="s">
        <v>139</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953685</v>
      </c>
      <c r="AB113" s="919"/>
      <c r="AC113" s="919"/>
      <c r="AD113" s="919"/>
      <c r="AE113" s="920"/>
      <c r="AF113" s="921">
        <v>973483</v>
      </c>
      <c r="AG113" s="919"/>
      <c r="AH113" s="919"/>
      <c r="AI113" s="919"/>
      <c r="AJ113" s="920"/>
      <c r="AK113" s="921">
        <v>645810</v>
      </c>
      <c r="AL113" s="919"/>
      <c r="AM113" s="919"/>
      <c r="AN113" s="919"/>
      <c r="AO113" s="920"/>
      <c r="AP113" s="922">
        <v>4</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686617</v>
      </c>
      <c r="BR113" s="817"/>
      <c r="BS113" s="817"/>
      <c r="BT113" s="817"/>
      <c r="BU113" s="817"/>
      <c r="BV113" s="817">
        <v>685565</v>
      </c>
      <c r="BW113" s="817"/>
      <c r="BX113" s="817"/>
      <c r="BY113" s="817"/>
      <c r="BZ113" s="817"/>
      <c r="CA113" s="817">
        <v>664621</v>
      </c>
      <c r="CB113" s="817"/>
      <c r="CC113" s="817"/>
      <c r="CD113" s="817"/>
      <c r="CE113" s="817"/>
      <c r="CF113" s="875">
        <v>4.0999999999999996</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139</v>
      </c>
      <c r="DH113" s="780"/>
      <c r="DI113" s="780"/>
      <c r="DJ113" s="780"/>
      <c r="DK113" s="781"/>
      <c r="DL113" s="782" t="s">
        <v>139</v>
      </c>
      <c r="DM113" s="780"/>
      <c r="DN113" s="780"/>
      <c r="DO113" s="780"/>
      <c r="DP113" s="781"/>
      <c r="DQ113" s="782" t="s">
        <v>446</v>
      </c>
      <c r="DR113" s="780"/>
      <c r="DS113" s="780"/>
      <c r="DT113" s="780"/>
      <c r="DU113" s="781"/>
      <c r="DV113" s="824" t="s">
        <v>139</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91683</v>
      </c>
      <c r="AB114" s="780"/>
      <c r="AC114" s="780"/>
      <c r="AD114" s="780"/>
      <c r="AE114" s="781"/>
      <c r="AF114" s="782">
        <v>99294</v>
      </c>
      <c r="AG114" s="780"/>
      <c r="AH114" s="780"/>
      <c r="AI114" s="780"/>
      <c r="AJ114" s="781"/>
      <c r="AK114" s="782">
        <v>113980</v>
      </c>
      <c r="AL114" s="780"/>
      <c r="AM114" s="780"/>
      <c r="AN114" s="780"/>
      <c r="AO114" s="781"/>
      <c r="AP114" s="824">
        <v>0.7</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2448382</v>
      </c>
      <c r="BR114" s="817"/>
      <c r="BS114" s="817"/>
      <c r="BT114" s="817"/>
      <c r="BU114" s="817"/>
      <c r="BV114" s="817">
        <v>2545997</v>
      </c>
      <c r="BW114" s="817"/>
      <c r="BX114" s="817"/>
      <c r="BY114" s="817"/>
      <c r="BZ114" s="817"/>
      <c r="CA114" s="817">
        <v>2637937</v>
      </c>
      <c r="CB114" s="817"/>
      <c r="CC114" s="817"/>
      <c r="CD114" s="817"/>
      <c r="CE114" s="817"/>
      <c r="CF114" s="875">
        <v>16.3</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139</v>
      </c>
      <c r="DH114" s="780"/>
      <c r="DI114" s="780"/>
      <c r="DJ114" s="780"/>
      <c r="DK114" s="781"/>
      <c r="DL114" s="782" t="s">
        <v>139</v>
      </c>
      <c r="DM114" s="780"/>
      <c r="DN114" s="780"/>
      <c r="DO114" s="780"/>
      <c r="DP114" s="781"/>
      <c r="DQ114" s="782" t="s">
        <v>139</v>
      </c>
      <c r="DR114" s="780"/>
      <c r="DS114" s="780"/>
      <c r="DT114" s="780"/>
      <c r="DU114" s="781"/>
      <c r="DV114" s="824" t="s">
        <v>139</v>
      </c>
      <c r="DW114" s="825"/>
      <c r="DX114" s="825"/>
      <c r="DY114" s="825"/>
      <c r="DZ114" s="826"/>
    </row>
    <row r="115" spans="1:130" s="230" customFormat="1" ht="26.25" customHeight="1" x14ac:dyDescent="0.2">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139</v>
      </c>
      <c r="AB115" s="919"/>
      <c r="AC115" s="919"/>
      <c r="AD115" s="919"/>
      <c r="AE115" s="920"/>
      <c r="AF115" s="921" t="s">
        <v>139</v>
      </c>
      <c r="AG115" s="919"/>
      <c r="AH115" s="919"/>
      <c r="AI115" s="919"/>
      <c r="AJ115" s="920"/>
      <c r="AK115" s="921" t="s">
        <v>139</v>
      </c>
      <c r="AL115" s="919"/>
      <c r="AM115" s="919"/>
      <c r="AN115" s="919"/>
      <c r="AO115" s="920"/>
      <c r="AP115" s="922" t="s">
        <v>139</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v>1007340</v>
      </c>
      <c r="BR115" s="817"/>
      <c r="BS115" s="817"/>
      <c r="BT115" s="817"/>
      <c r="BU115" s="817"/>
      <c r="BV115" s="817">
        <v>1212966</v>
      </c>
      <c r="BW115" s="817"/>
      <c r="BX115" s="817"/>
      <c r="BY115" s="817"/>
      <c r="BZ115" s="817"/>
      <c r="CA115" s="817">
        <v>987713</v>
      </c>
      <c r="CB115" s="817"/>
      <c r="CC115" s="817"/>
      <c r="CD115" s="817"/>
      <c r="CE115" s="817"/>
      <c r="CF115" s="875">
        <v>6.1</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574495</v>
      </c>
      <c r="DH115" s="780"/>
      <c r="DI115" s="780"/>
      <c r="DJ115" s="780"/>
      <c r="DK115" s="781"/>
      <c r="DL115" s="782">
        <v>583153</v>
      </c>
      <c r="DM115" s="780"/>
      <c r="DN115" s="780"/>
      <c r="DO115" s="780"/>
      <c r="DP115" s="781"/>
      <c r="DQ115" s="782">
        <v>897646</v>
      </c>
      <c r="DR115" s="780"/>
      <c r="DS115" s="780"/>
      <c r="DT115" s="780"/>
      <c r="DU115" s="781"/>
      <c r="DV115" s="824">
        <v>5.6</v>
      </c>
      <c r="DW115" s="825"/>
      <c r="DX115" s="825"/>
      <c r="DY115" s="825"/>
      <c r="DZ115" s="826"/>
    </row>
    <row r="116" spans="1:130" s="230" customFormat="1" ht="26.25" customHeight="1" x14ac:dyDescent="0.2">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139</v>
      </c>
      <c r="AB116" s="780"/>
      <c r="AC116" s="780"/>
      <c r="AD116" s="780"/>
      <c r="AE116" s="781"/>
      <c r="AF116" s="782" t="s">
        <v>139</v>
      </c>
      <c r="AG116" s="780"/>
      <c r="AH116" s="780"/>
      <c r="AI116" s="780"/>
      <c r="AJ116" s="781"/>
      <c r="AK116" s="782" t="s">
        <v>444</v>
      </c>
      <c r="AL116" s="780"/>
      <c r="AM116" s="780"/>
      <c r="AN116" s="780"/>
      <c r="AO116" s="781"/>
      <c r="AP116" s="824" t="s">
        <v>139</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139</v>
      </c>
      <c r="BR116" s="817"/>
      <c r="BS116" s="817"/>
      <c r="BT116" s="817"/>
      <c r="BU116" s="817"/>
      <c r="BV116" s="817" t="s">
        <v>139</v>
      </c>
      <c r="BW116" s="817"/>
      <c r="BX116" s="817"/>
      <c r="BY116" s="817"/>
      <c r="BZ116" s="817"/>
      <c r="CA116" s="817" t="s">
        <v>444</v>
      </c>
      <c r="CB116" s="817"/>
      <c r="CC116" s="817"/>
      <c r="CD116" s="817"/>
      <c r="CE116" s="817"/>
      <c r="CF116" s="875" t="s">
        <v>139</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139</v>
      </c>
      <c r="DM116" s="780"/>
      <c r="DN116" s="780"/>
      <c r="DO116" s="780"/>
      <c r="DP116" s="781"/>
      <c r="DQ116" s="782" t="s">
        <v>139</v>
      </c>
      <c r="DR116" s="780"/>
      <c r="DS116" s="780"/>
      <c r="DT116" s="780"/>
      <c r="DU116" s="781"/>
      <c r="DV116" s="824" t="s">
        <v>446</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3445612</v>
      </c>
      <c r="AB117" s="903"/>
      <c r="AC117" s="903"/>
      <c r="AD117" s="903"/>
      <c r="AE117" s="904"/>
      <c r="AF117" s="905">
        <v>3505558</v>
      </c>
      <c r="AG117" s="903"/>
      <c r="AH117" s="903"/>
      <c r="AI117" s="903"/>
      <c r="AJ117" s="904"/>
      <c r="AK117" s="905">
        <v>3313749</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139</v>
      </c>
      <c r="BR117" s="817"/>
      <c r="BS117" s="817"/>
      <c r="BT117" s="817"/>
      <c r="BU117" s="817"/>
      <c r="BV117" s="817" t="s">
        <v>139</v>
      </c>
      <c r="BW117" s="817"/>
      <c r="BX117" s="817"/>
      <c r="BY117" s="817"/>
      <c r="BZ117" s="817"/>
      <c r="CA117" s="817" t="s">
        <v>139</v>
      </c>
      <c r="CB117" s="817"/>
      <c r="CC117" s="817"/>
      <c r="CD117" s="817"/>
      <c r="CE117" s="817"/>
      <c r="CF117" s="875" t="s">
        <v>139</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444</v>
      </c>
      <c r="DM117" s="780"/>
      <c r="DN117" s="780"/>
      <c r="DO117" s="780"/>
      <c r="DP117" s="781"/>
      <c r="DQ117" s="782" t="s">
        <v>139</v>
      </c>
      <c r="DR117" s="780"/>
      <c r="DS117" s="780"/>
      <c r="DT117" s="780"/>
      <c r="DU117" s="781"/>
      <c r="DV117" s="824" t="s">
        <v>139</v>
      </c>
      <c r="DW117" s="825"/>
      <c r="DX117" s="825"/>
      <c r="DY117" s="825"/>
      <c r="DZ117" s="826"/>
    </row>
    <row r="118" spans="1:130" s="230" customFormat="1" ht="26.25" customHeight="1" x14ac:dyDescent="0.2">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313</v>
      </c>
      <c r="AL118" s="896"/>
      <c r="AM118" s="896"/>
      <c r="AN118" s="896"/>
      <c r="AO118" s="897"/>
      <c r="AP118" s="899" t="s">
        <v>438</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139</v>
      </c>
      <c r="BR118" s="845"/>
      <c r="BS118" s="845"/>
      <c r="BT118" s="845"/>
      <c r="BU118" s="845"/>
      <c r="BV118" s="845" t="s">
        <v>139</v>
      </c>
      <c r="BW118" s="845"/>
      <c r="BX118" s="845"/>
      <c r="BY118" s="845"/>
      <c r="BZ118" s="845"/>
      <c r="CA118" s="845" t="s">
        <v>139</v>
      </c>
      <c r="CB118" s="845"/>
      <c r="CC118" s="845"/>
      <c r="CD118" s="845"/>
      <c r="CE118" s="845"/>
      <c r="CF118" s="875" t="s">
        <v>139</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139</v>
      </c>
      <c r="DH118" s="780"/>
      <c r="DI118" s="780"/>
      <c r="DJ118" s="780"/>
      <c r="DK118" s="781"/>
      <c r="DL118" s="782" t="s">
        <v>139</v>
      </c>
      <c r="DM118" s="780"/>
      <c r="DN118" s="780"/>
      <c r="DO118" s="780"/>
      <c r="DP118" s="781"/>
      <c r="DQ118" s="782" t="s">
        <v>139</v>
      </c>
      <c r="DR118" s="780"/>
      <c r="DS118" s="780"/>
      <c r="DT118" s="780"/>
      <c r="DU118" s="781"/>
      <c r="DV118" s="824" t="s">
        <v>444</v>
      </c>
      <c r="DW118" s="825"/>
      <c r="DX118" s="825"/>
      <c r="DY118" s="825"/>
      <c r="DZ118" s="826"/>
    </row>
    <row r="119" spans="1:130" s="230" customFormat="1" ht="26.25" customHeight="1" x14ac:dyDescent="0.2">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139</v>
      </c>
      <c r="AB119" s="889"/>
      <c r="AC119" s="889"/>
      <c r="AD119" s="889"/>
      <c r="AE119" s="890"/>
      <c r="AF119" s="891" t="s">
        <v>139</v>
      </c>
      <c r="AG119" s="889"/>
      <c r="AH119" s="889"/>
      <c r="AI119" s="889"/>
      <c r="AJ119" s="890"/>
      <c r="AK119" s="891" t="s">
        <v>139</v>
      </c>
      <c r="AL119" s="889"/>
      <c r="AM119" s="889"/>
      <c r="AN119" s="889"/>
      <c r="AO119" s="890"/>
      <c r="AP119" s="892" t="s">
        <v>139</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470</v>
      </c>
      <c r="BP119" s="878"/>
      <c r="BQ119" s="879">
        <v>43934162</v>
      </c>
      <c r="BR119" s="845"/>
      <c r="BS119" s="845"/>
      <c r="BT119" s="845"/>
      <c r="BU119" s="845"/>
      <c r="BV119" s="845">
        <v>44834032</v>
      </c>
      <c r="BW119" s="845"/>
      <c r="BX119" s="845"/>
      <c r="BY119" s="845"/>
      <c r="BZ119" s="845"/>
      <c r="CA119" s="845">
        <v>45959603</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139</v>
      </c>
      <c r="DH119" s="764"/>
      <c r="DI119" s="764"/>
      <c r="DJ119" s="764"/>
      <c r="DK119" s="765"/>
      <c r="DL119" s="766" t="s">
        <v>139</v>
      </c>
      <c r="DM119" s="764"/>
      <c r="DN119" s="764"/>
      <c r="DO119" s="764"/>
      <c r="DP119" s="765"/>
      <c r="DQ119" s="766" t="s">
        <v>139</v>
      </c>
      <c r="DR119" s="764"/>
      <c r="DS119" s="764"/>
      <c r="DT119" s="764"/>
      <c r="DU119" s="765"/>
      <c r="DV119" s="848" t="s">
        <v>139</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139</v>
      </c>
      <c r="AB120" s="780"/>
      <c r="AC120" s="780"/>
      <c r="AD120" s="780"/>
      <c r="AE120" s="781"/>
      <c r="AF120" s="782" t="s">
        <v>139</v>
      </c>
      <c r="AG120" s="780"/>
      <c r="AH120" s="780"/>
      <c r="AI120" s="780"/>
      <c r="AJ120" s="781"/>
      <c r="AK120" s="782" t="s">
        <v>446</v>
      </c>
      <c r="AL120" s="780"/>
      <c r="AM120" s="780"/>
      <c r="AN120" s="780"/>
      <c r="AO120" s="781"/>
      <c r="AP120" s="824" t="s">
        <v>139</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11307756</v>
      </c>
      <c r="BR120" s="842"/>
      <c r="BS120" s="842"/>
      <c r="BT120" s="842"/>
      <c r="BU120" s="842"/>
      <c r="BV120" s="842">
        <v>11611706</v>
      </c>
      <c r="BW120" s="842"/>
      <c r="BX120" s="842"/>
      <c r="BY120" s="842"/>
      <c r="BZ120" s="842"/>
      <c r="CA120" s="842">
        <v>15021565</v>
      </c>
      <c r="CB120" s="842"/>
      <c r="CC120" s="842"/>
      <c r="CD120" s="842"/>
      <c r="CE120" s="842"/>
      <c r="CF120" s="866">
        <v>92.9</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4334124</v>
      </c>
      <c r="DH120" s="842"/>
      <c r="DI120" s="842"/>
      <c r="DJ120" s="842"/>
      <c r="DK120" s="842"/>
      <c r="DL120" s="842">
        <v>4165904</v>
      </c>
      <c r="DM120" s="842"/>
      <c r="DN120" s="842"/>
      <c r="DO120" s="842"/>
      <c r="DP120" s="842"/>
      <c r="DQ120" s="842">
        <v>3304581</v>
      </c>
      <c r="DR120" s="842"/>
      <c r="DS120" s="842"/>
      <c r="DT120" s="842"/>
      <c r="DU120" s="842"/>
      <c r="DV120" s="843">
        <v>20.399999999999999</v>
      </c>
      <c r="DW120" s="843"/>
      <c r="DX120" s="843"/>
      <c r="DY120" s="843"/>
      <c r="DZ120" s="844"/>
    </row>
    <row r="121" spans="1:130" s="230" customFormat="1" ht="26.25" customHeight="1" x14ac:dyDescent="0.2">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139</v>
      </c>
      <c r="AB121" s="780"/>
      <c r="AC121" s="780"/>
      <c r="AD121" s="780"/>
      <c r="AE121" s="781"/>
      <c r="AF121" s="782" t="s">
        <v>139</v>
      </c>
      <c r="AG121" s="780"/>
      <c r="AH121" s="780"/>
      <c r="AI121" s="780"/>
      <c r="AJ121" s="781"/>
      <c r="AK121" s="782" t="s">
        <v>139</v>
      </c>
      <c r="AL121" s="780"/>
      <c r="AM121" s="780"/>
      <c r="AN121" s="780"/>
      <c r="AO121" s="781"/>
      <c r="AP121" s="824" t="s">
        <v>139</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4273873</v>
      </c>
      <c r="BR121" s="817"/>
      <c r="BS121" s="817"/>
      <c r="BT121" s="817"/>
      <c r="BU121" s="817"/>
      <c r="BV121" s="817">
        <v>4288176</v>
      </c>
      <c r="BW121" s="817"/>
      <c r="BX121" s="817"/>
      <c r="BY121" s="817"/>
      <c r="BZ121" s="817"/>
      <c r="CA121" s="817">
        <v>4045745</v>
      </c>
      <c r="CB121" s="817"/>
      <c r="CC121" s="817"/>
      <c r="CD121" s="817"/>
      <c r="CE121" s="817"/>
      <c r="CF121" s="875">
        <v>25</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v>2353249</v>
      </c>
      <c r="DH121" s="817"/>
      <c r="DI121" s="817"/>
      <c r="DJ121" s="817"/>
      <c r="DK121" s="817"/>
      <c r="DL121" s="817">
        <v>2158842</v>
      </c>
      <c r="DM121" s="817"/>
      <c r="DN121" s="817"/>
      <c r="DO121" s="817"/>
      <c r="DP121" s="817"/>
      <c r="DQ121" s="817">
        <v>1904328</v>
      </c>
      <c r="DR121" s="817"/>
      <c r="DS121" s="817"/>
      <c r="DT121" s="817"/>
      <c r="DU121" s="817"/>
      <c r="DV121" s="794">
        <v>11.8</v>
      </c>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139</v>
      </c>
      <c r="AB122" s="780"/>
      <c r="AC122" s="780"/>
      <c r="AD122" s="780"/>
      <c r="AE122" s="781"/>
      <c r="AF122" s="782" t="s">
        <v>139</v>
      </c>
      <c r="AG122" s="780"/>
      <c r="AH122" s="780"/>
      <c r="AI122" s="780"/>
      <c r="AJ122" s="781"/>
      <c r="AK122" s="782" t="s">
        <v>139</v>
      </c>
      <c r="AL122" s="780"/>
      <c r="AM122" s="780"/>
      <c r="AN122" s="780"/>
      <c r="AO122" s="781"/>
      <c r="AP122" s="824" t="s">
        <v>139</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28312798</v>
      </c>
      <c r="BR122" s="845"/>
      <c r="BS122" s="845"/>
      <c r="BT122" s="845"/>
      <c r="BU122" s="845"/>
      <c r="BV122" s="845">
        <v>28154310</v>
      </c>
      <c r="BW122" s="845"/>
      <c r="BX122" s="845"/>
      <c r="BY122" s="845"/>
      <c r="BZ122" s="845"/>
      <c r="CA122" s="845">
        <v>27794483</v>
      </c>
      <c r="CB122" s="845"/>
      <c r="CC122" s="845"/>
      <c r="CD122" s="845"/>
      <c r="CE122" s="845"/>
      <c r="CF122" s="846">
        <v>172</v>
      </c>
      <c r="CG122" s="847"/>
      <c r="CH122" s="847"/>
      <c r="CI122" s="847"/>
      <c r="CJ122" s="847"/>
      <c r="CK122" s="869"/>
      <c r="CL122" s="855"/>
      <c r="CM122" s="855"/>
      <c r="CN122" s="855"/>
      <c r="CO122" s="856"/>
      <c r="CP122" s="835" t="s">
        <v>413</v>
      </c>
      <c r="CQ122" s="836"/>
      <c r="CR122" s="836"/>
      <c r="CS122" s="836"/>
      <c r="CT122" s="836"/>
      <c r="CU122" s="836"/>
      <c r="CV122" s="836"/>
      <c r="CW122" s="836"/>
      <c r="CX122" s="836"/>
      <c r="CY122" s="836"/>
      <c r="CZ122" s="836"/>
      <c r="DA122" s="836"/>
      <c r="DB122" s="836"/>
      <c r="DC122" s="836"/>
      <c r="DD122" s="836"/>
      <c r="DE122" s="836"/>
      <c r="DF122" s="837"/>
      <c r="DG122" s="816">
        <v>23823</v>
      </c>
      <c r="DH122" s="817"/>
      <c r="DI122" s="817"/>
      <c r="DJ122" s="817"/>
      <c r="DK122" s="817"/>
      <c r="DL122" s="817">
        <v>25278</v>
      </c>
      <c r="DM122" s="817"/>
      <c r="DN122" s="817"/>
      <c r="DO122" s="817"/>
      <c r="DP122" s="817"/>
      <c r="DQ122" s="817">
        <v>24947</v>
      </c>
      <c r="DR122" s="817"/>
      <c r="DS122" s="817"/>
      <c r="DT122" s="817"/>
      <c r="DU122" s="817"/>
      <c r="DV122" s="794">
        <v>0.2</v>
      </c>
      <c r="DW122" s="794"/>
      <c r="DX122" s="794"/>
      <c r="DY122" s="794"/>
      <c r="DZ122" s="795"/>
    </row>
    <row r="123" spans="1:130" s="230" customFormat="1" ht="26.25" customHeight="1" x14ac:dyDescent="0.2">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139</v>
      </c>
      <c r="AB123" s="780"/>
      <c r="AC123" s="780"/>
      <c r="AD123" s="780"/>
      <c r="AE123" s="781"/>
      <c r="AF123" s="782" t="s">
        <v>139</v>
      </c>
      <c r="AG123" s="780"/>
      <c r="AH123" s="780"/>
      <c r="AI123" s="780"/>
      <c r="AJ123" s="781"/>
      <c r="AK123" s="782" t="s">
        <v>139</v>
      </c>
      <c r="AL123" s="780"/>
      <c r="AM123" s="780"/>
      <c r="AN123" s="780"/>
      <c r="AO123" s="781"/>
      <c r="AP123" s="824" t="s">
        <v>446</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480</v>
      </c>
      <c r="BP123" s="878"/>
      <c r="BQ123" s="832">
        <v>43894427</v>
      </c>
      <c r="BR123" s="833"/>
      <c r="BS123" s="833"/>
      <c r="BT123" s="833"/>
      <c r="BU123" s="833"/>
      <c r="BV123" s="833">
        <v>44054192</v>
      </c>
      <c r="BW123" s="833"/>
      <c r="BX123" s="833"/>
      <c r="BY123" s="833"/>
      <c r="BZ123" s="833"/>
      <c r="CA123" s="833">
        <v>46861793</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v>8020</v>
      </c>
      <c r="DH123" s="780"/>
      <c r="DI123" s="780"/>
      <c r="DJ123" s="780"/>
      <c r="DK123" s="781"/>
      <c r="DL123" s="782" t="s">
        <v>446</v>
      </c>
      <c r="DM123" s="780"/>
      <c r="DN123" s="780"/>
      <c r="DO123" s="780"/>
      <c r="DP123" s="781"/>
      <c r="DQ123" s="782" t="s">
        <v>139</v>
      </c>
      <c r="DR123" s="780"/>
      <c r="DS123" s="780"/>
      <c r="DT123" s="780"/>
      <c r="DU123" s="781"/>
      <c r="DV123" s="824" t="s">
        <v>139</v>
      </c>
      <c r="DW123" s="825"/>
      <c r="DX123" s="825"/>
      <c r="DY123" s="825"/>
      <c r="DZ123" s="826"/>
    </row>
    <row r="124" spans="1:130" s="230"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139</v>
      </c>
      <c r="AB124" s="780"/>
      <c r="AC124" s="780"/>
      <c r="AD124" s="780"/>
      <c r="AE124" s="781"/>
      <c r="AF124" s="782" t="s">
        <v>139</v>
      </c>
      <c r="AG124" s="780"/>
      <c r="AH124" s="780"/>
      <c r="AI124" s="780"/>
      <c r="AJ124" s="781"/>
      <c r="AK124" s="782" t="s">
        <v>446</v>
      </c>
      <c r="AL124" s="780"/>
      <c r="AM124" s="780"/>
      <c r="AN124" s="780"/>
      <c r="AO124" s="781"/>
      <c r="AP124" s="824" t="s">
        <v>139</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0.2</v>
      </c>
      <c r="BR124" s="831"/>
      <c r="BS124" s="831"/>
      <c r="BT124" s="831"/>
      <c r="BU124" s="831"/>
      <c r="BV124" s="831">
        <v>4.7</v>
      </c>
      <c r="BW124" s="831"/>
      <c r="BX124" s="831"/>
      <c r="BY124" s="831"/>
      <c r="BZ124" s="831"/>
      <c r="CA124" s="831" t="s">
        <v>446</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v>379188</v>
      </c>
      <c r="DH124" s="764"/>
      <c r="DI124" s="764"/>
      <c r="DJ124" s="764"/>
      <c r="DK124" s="765"/>
      <c r="DL124" s="766">
        <v>282583</v>
      </c>
      <c r="DM124" s="764"/>
      <c r="DN124" s="764"/>
      <c r="DO124" s="764"/>
      <c r="DP124" s="765"/>
      <c r="DQ124" s="766" t="s">
        <v>139</v>
      </c>
      <c r="DR124" s="764"/>
      <c r="DS124" s="764"/>
      <c r="DT124" s="764"/>
      <c r="DU124" s="765"/>
      <c r="DV124" s="848" t="s">
        <v>139</v>
      </c>
      <c r="DW124" s="849"/>
      <c r="DX124" s="849"/>
      <c r="DY124" s="849"/>
      <c r="DZ124" s="850"/>
    </row>
    <row r="125" spans="1:130" s="230" customFormat="1" ht="26.25" customHeight="1" x14ac:dyDescent="0.2">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139</v>
      </c>
      <c r="AB125" s="780"/>
      <c r="AC125" s="780"/>
      <c r="AD125" s="780"/>
      <c r="AE125" s="781"/>
      <c r="AF125" s="782" t="s">
        <v>139</v>
      </c>
      <c r="AG125" s="780"/>
      <c r="AH125" s="780"/>
      <c r="AI125" s="780"/>
      <c r="AJ125" s="781"/>
      <c r="AK125" s="782" t="s">
        <v>139</v>
      </c>
      <c r="AL125" s="780"/>
      <c r="AM125" s="780"/>
      <c r="AN125" s="780"/>
      <c r="AO125" s="781"/>
      <c r="AP125" s="824" t="s">
        <v>139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446</v>
      </c>
      <c r="DH125" s="842"/>
      <c r="DI125" s="842"/>
      <c r="DJ125" s="842"/>
      <c r="DK125" s="842"/>
      <c r="DL125" s="842" t="s">
        <v>139</v>
      </c>
      <c r="DM125" s="842"/>
      <c r="DN125" s="842"/>
      <c r="DO125" s="842"/>
      <c r="DP125" s="842"/>
      <c r="DQ125" s="842" t="s">
        <v>139</v>
      </c>
      <c r="DR125" s="842"/>
      <c r="DS125" s="842"/>
      <c r="DT125" s="842"/>
      <c r="DU125" s="842"/>
      <c r="DV125" s="843" t="s">
        <v>139</v>
      </c>
      <c r="DW125" s="843"/>
      <c r="DX125" s="843"/>
      <c r="DY125" s="843"/>
      <c r="DZ125" s="844"/>
    </row>
    <row r="126" spans="1:130" s="230" customFormat="1" ht="26.25" customHeight="1" thickBot="1" x14ac:dyDescent="0.25">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139</v>
      </c>
      <c r="AB126" s="780"/>
      <c r="AC126" s="780"/>
      <c r="AD126" s="780"/>
      <c r="AE126" s="781"/>
      <c r="AF126" s="782" t="s">
        <v>139</v>
      </c>
      <c r="AG126" s="780"/>
      <c r="AH126" s="780"/>
      <c r="AI126" s="780"/>
      <c r="AJ126" s="781"/>
      <c r="AK126" s="782" t="s">
        <v>139</v>
      </c>
      <c r="AL126" s="780"/>
      <c r="AM126" s="780"/>
      <c r="AN126" s="780"/>
      <c r="AO126" s="781"/>
      <c r="AP126" s="824" t="s">
        <v>139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v>1005359</v>
      </c>
      <c r="DH126" s="817"/>
      <c r="DI126" s="817"/>
      <c r="DJ126" s="817"/>
      <c r="DK126" s="817"/>
      <c r="DL126" s="817">
        <v>1211159</v>
      </c>
      <c r="DM126" s="817"/>
      <c r="DN126" s="817"/>
      <c r="DO126" s="817"/>
      <c r="DP126" s="817"/>
      <c r="DQ126" s="817">
        <v>963438</v>
      </c>
      <c r="DR126" s="817"/>
      <c r="DS126" s="817"/>
      <c r="DT126" s="817"/>
      <c r="DU126" s="817"/>
      <c r="DV126" s="794">
        <v>6</v>
      </c>
      <c r="DW126" s="794"/>
      <c r="DX126" s="794"/>
      <c r="DY126" s="794"/>
      <c r="DZ126" s="795"/>
    </row>
    <row r="127" spans="1:130" s="230" customFormat="1" ht="26.25" customHeight="1" x14ac:dyDescent="0.2">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139</v>
      </c>
      <c r="AB127" s="780"/>
      <c r="AC127" s="780"/>
      <c r="AD127" s="780"/>
      <c r="AE127" s="781"/>
      <c r="AF127" s="782" t="s">
        <v>139</v>
      </c>
      <c r="AG127" s="780"/>
      <c r="AH127" s="780"/>
      <c r="AI127" s="780"/>
      <c r="AJ127" s="781"/>
      <c r="AK127" s="782" t="s">
        <v>446</v>
      </c>
      <c r="AL127" s="780"/>
      <c r="AM127" s="780"/>
      <c r="AN127" s="780"/>
      <c r="AO127" s="781"/>
      <c r="AP127" s="824" t="s">
        <v>139</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139</v>
      </c>
      <c r="DH127" s="817"/>
      <c r="DI127" s="817"/>
      <c r="DJ127" s="817"/>
      <c r="DK127" s="817"/>
      <c r="DL127" s="817" t="s">
        <v>139</v>
      </c>
      <c r="DM127" s="817"/>
      <c r="DN127" s="817"/>
      <c r="DO127" s="817"/>
      <c r="DP127" s="817"/>
      <c r="DQ127" s="817" t="s">
        <v>139</v>
      </c>
      <c r="DR127" s="817"/>
      <c r="DS127" s="817"/>
      <c r="DT127" s="817"/>
      <c r="DU127" s="817"/>
      <c r="DV127" s="794" t="s">
        <v>139</v>
      </c>
      <c r="DW127" s="794"/>
      <c r="DX127" s="794"/>
      <c r="DY127" s="794"/>
      <c r="DZ127" s="795"/>
    </row>
    <row r="128" spans="1:130" s="230" customFormat="1" ht="26.25" customHeight="1" thickBot="1" x14ac:dyDescent="0.25">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457257</v>
      </c>
      <c r="AB128" s="801"/>
      <c r="AC128" s="801"/>
      <c r="AD128" s="801"/>
      <c r="AE128" s="802"/>
      <c r="AF128" s="803">
        <v>483131</v>
      </c>
      <c r="AG128" s="801"/>
      <c r="AH128" s="801"/>
      <c r="AI128" s="801"/>
      <c r="AJ128" s="802"/>
      <c r="AK128" s="803">
        <v>470756</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446</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v>1981</v>
      </c>
      <c r="DH128" s="791"/>
      <c r="DI128" s="791"/>
      <c r="DJ128" s="791"/>
      <c r="DK128" s="791"/>
      <c r="DL128" s="791">
        <v>1807</v>
      </c>
      <c r="DM128" s="791"/>
      <c r="DN128" s="791"/>
      <c r="DO128" s="791"/>
      <c r="DP128" s="791"/>
      <c r="DQ128" s="791">
        <v>24275</v>
      </c>
      <c r="DR128" s="791"/>
      <c r="DS128" s="791"/>
      <c r="DT128" s="791"/>
      <c r="DU128" s="791"/>
      <c r="DV128" s="792">
        <v>0.2</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17489889</v>
      </c>
      <c r="AB129" s="780"/>
      <c r="AC129" s="780"/>
      <c r="AD129" s="780"/>
      <c r="AE129" s="781"/>
      <c r="AF129" s="782">
        <v>18563174</v>
      </c>
      <c r="AG129" s="780"/>
      <c r="AH129" s="780"/>
      <c r="AI129" s="780"/>
      <c r="AJ129" s="781"/>
      <c r="AK129" s="782">
        <v>18389940</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499</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2234861</v>
      </c>
      <c r="AB130" s="780"/>
      <c r="AC130" s="780"/>
      <c r="AD130" s="780"/>
      <c r="AE130" s="781"/>
      <c r="AF130" s="782">
        <v>2240223</v>
      </c>
      <c r="AG130" s="780"/>
      <c r="AH130" s="780"/>
      <c r="AI130" s="780"/>
      <c r="AJ130" s="781"/>
      <c r="AK130" s="782">
        <v>2227930</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4.5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15255028</v>
      </c>
      <c r="AB131" s="764"/>
      <c r="AC131" s="764"/>
      <c r="AD131" s="764"/>
      <c r="AE131" s="765"/>
      <c r="AF131" s="766">
        <v>16322951</v>
      </c>
      <c r="AG131" s="764"/>
      <c r="AH131" s="764"/>
      <c r="AI131" s="764"/>
      <c r="AJ131" s="765"/>
      <c r="AK131" s="766">
        <v>16162010</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t="s">
        <v>505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4.9393157460000001</v>
      </c>
      <c r="AB132" s="745"/>
      <c r="AC132" s="745"/>
      <c r="AD132" s="745"/>
      <c r="AE132" s="746"/>
      <c r="AF132" s="747">
        <v>4.7920501629999999</v>
      </c>
      <c r="AG132" s="745"/>
      <c r="AH132" s="745"/>
      <c r="AI132" s="745"/>
      <c r="AJ132" s="746"/>
      <c r="AK132" s="747">
        <v>3.8056095750000001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4.5</v>
      </c>
      <c r="AB133" s="724"/>
      <c r="AC133" s="724"/>
      <c r="AD133" s="724"/>
      <c r="AE133" s="725"/>
      <c r="AF133" s="723">
        <v>4.7</v>
      </c>
      <c r="AG133" s="724"/>
      <c r="AH133" s="724"/>
      <c r="AI133" s="724"/>
      <c r="AJ133" s="725"/>
      <c r="AK133" s="723">
        <v>4.5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dhkiNJf2fpLEu7YBE4ARvmqM23KSQbivYRsHcTsqU8S9kMBYHoTutKyhP5j3DC4N5kLrMAwqqi+8om5vTV0Jg==" saltValue="APU17MtcxSyYxpVTK3kY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0mnoXu9ecK4grZAnfqRGmKlov6/8DMBwNjaiLxJ7ad02CFpK4ZZD80lyK8tyJzq6pb3PTwEJjwfsH9kVmegtg==" saltValue="Er38XBwh9Fc69FHybuYk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p9OdpMrnPuvY/uFETS86QEkAxKvVG+zQWaNhVRi+lsvt8ODmnzsvWbaDUQi+R8GjYmlGgkQ/5MVBmjpdhjB2A==" saltValue="O12dAT5fy18u2wizR6eGr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5343633</v>
      </c>
      <c r="AP9" s="281">
        <v>62412</v>
      </c>
      <c r="AQ9" s="282">
        <v>73449</v>
      </c>
      <c r="AR9" s="283">
        <v>-15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711972</v>
      </c>
      <c r="AP10" s="284">
        <v>8316</v>
      </c>
      <c r="AQ10" s="285">
        <v>5917</v>
      </c>
      <c r="AR10" s="286">
        <v>40.5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v>814</v>
      </c>
      <c r="AP11" s="284">
        <v>10</v>
      </c>
      <c r="AQ11" s="285">
        <v>1123</v>
      </c>
      <c r="AR11" s="286">
        <v>-99.1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521</v>
      </c>
      <c r="AP12" s="284" t="s">
        <v>521</v>
      </c>
      <c r="AQ12" s="285">
        <v>9</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126888</v>
      </c>
      <c r="AP13" s="284">
        <v>1482</v>
      </c>
      <c r="AQ13" s="285">
        <v>2374</v>
      </c>
      <c r="AR13" s="286">
        <v>-37.6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95756</v>
      </c>
      <c r="AP14" s="284">
        <v>1118</v>
      </c>
      <c r="AQ14" s="285">
        <v>1666</v>
      </c>
      <c r="AR14" s="286">
        <v>-32.9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-172791</v>
      </c>
      <c r="AP15" s="284">
        <v>-2018</v>
      </c>
      <c r="AQ15" s="285">
        <v>-4765</v>
      </c>
      <c r="AR15" s="286">
        <v>-57.6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6106272</v>
      </c>
      <c r="AP16" s="284">
        <v>71319</v>
      </c>
      <c r="AQ16" s="285">
        <v>79774</v>
      </c>
      <c r="AR16" s="286">
        <v>-10.6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5.91</v>
      </c>
      <c r="AP21" s="298">
        <v>7.58</v>
      </c>
      <c r="AQ21" s="299">
        <v>-1.67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101.3</v>
      </c>
      <c r="AP22" s="303">
        <v>98.4</v>
      </c>
      <c r="AQ22" s="304">
        <v>2.9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2547292</v>
      </c>
      <c r="AP32" s="312">
        <v>29751</v>
      </c>
      <c r="AQ32" s="313">
        <v>42324</v>
      </c>
      <c r="AR32" s="314">
        <v>-29.7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v>6667</v>
      </c>
      <c r="AP34" s="312">
        <v>78</v>
      </c>
      <c r="AQ34" s="313">
        <v>47</v>
      </c>
      <c r="AR34" s="314">
        <v>66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645810</v>
      </c>
      <c r="AP35" s="312">
        <v>7543</v>
      </c>
      <c r="AQ35" s="313">
        <v>12192</v>
      </c>
      <c r="AR35" s="314">
        <v>-38.1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113980</v>
      </c>
      <c r="AP36" s="312">
        <v>1331</v>
      </c>
      <c r="AQ36" s="313">
        <v>2056</v>
      </c>
      <c r="AR36" s="314">
        <v>-35.299999999999997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521</v>
      </c>
      <c r="AP37" s="312" t="s">
        <v>521</v>
      </c>
      <c r="AQ37" s="313">
        <v>621</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521</v>
      </c>
      <c r="AP38" s="315" t="s">
        <v>521</v>
      </c>
      <c r="AQ38" s="316">
        <v>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-470756</v>
      </c>
      <c r="AP39" s="312">
        <v>-5498</v>
      </c>
      <c r="AQ39" s="313">
        <v>-5206</v>
      </c>
      <c r="AR39" s="314">
        <v>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-2227930</v>
      </c>
      <c r="AP40" s="312">
        <v>-26021</v>
      </c>
      <c r="AQ40" s="313">
        <v>-36761</v>
      </c>
      <c r="AR40" s="314">
        <v>-29.2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615063</v>
      </c>
      <c r="AP41" s="312">
        <v>7184</v>
      </c>
      <c r="AQ41" s="313">
        <v>15273</v>
      </c>
      <c r="AR41" s="314">
        <v>-53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4493206</v>
      </c>
      <c r="AN51" s="334">
        <v>54037</v>
      </c>
      <c r="AO51" s="335">
        <v>37.299999999999997</v>
      </c>
      <c r="AP51" s="336">
        <v>54684</v>
      </c>
      <c r="AQ51" s="337">
        <v>1.1000000000000001</v>
      </c>
      <c r="AR51" s="338">
        <v>36.200000000000003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1598169</v>
      </c>
      <c r="AN52" s="342">
        <v>19220</v>
      </c>
      <c r="AO52" s="343">
        <v>19</v>
      </c>
      <c r="AP52" s="344">
        <v>32829</v>
      </c>
      <c r="AQ52" s="345">
        <v>7.2</v>
      </c>
      <c r="AR52" s="346">
        <v>11.8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5062591</v>
      </c>
      <c r="AN53" s="334">
        <v>60467</v>
      </c>
      <c r="AO53" s="335">
        <v>11.9</v>
      </c>
      <c r="AP53" s="336">
        <v>62383</v>
      </c>
      <c r="AQ53" s="337">
        <v>14.1</v>
      </c>
      <c r="AR53" s="338">
        <v>-2.2000000000000002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2230169</v>
      </c>
      <c r="AN54" s="342">
        <v>26637</v>
      </c>
      <c r="AO54" s="343">
        <v>38.6</v>
      </c>
      <c r="AP54" s="344">
        <v>35325</v>
      </c>
      <c r="AQ54" s="345">
        <v>7.6</v>
      </c>
      <c r="AR54" s="346">
        <v>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11953664</v>
      </c>
      <c r="AN55" s="334">
        <v>141445</v>
      </c>
      <c r="AO55" s="335">
        <v>133.9</v>
      </c>
      <c r="AP55" s="336">
        <v>63812</v>
      </c>
      <c r="AQ55" s="337">
        <v>2.2999999999999998</v>
      </c>
      <c r="AR55" s="338">
        <v>131.6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2890101</v>
      </c>
      <c r="AN56" s="342">
        <v>34198</v>
      </c>
      <c r="AO56" s="343">
        <v>28.4</v>
      </c>
      <c r="AP56" s="344">
        <v>33848</v>
      </c>
      <c r="AQ56" s="345">
        <v>-4.2</v>
      </c>
      <c r="AR56" s="346">
        <v>32.6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6305961</v>
      </c>
      <c r="AN57" s="334">
        <v>74205</v>
      </c>
      <c r="AO57" s="335">
        <v>-47.5</v>
      </c>
      <c r="AP57" s="336">
        <v>54225</v>
      </c>
      <c r="AQ57" s="337">
        <v>-15</v>
      </c>
      <c r="AR57" s="338">
        <v>-32.5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2812610</v>
      </c>
      <c r="AN58" s="342">
        <v>33097</v>
      </c>
      <c r="AO58" s="343">
        <v>-3.2</v>
      </c>
      <c r="AP58" s="344">
        <v>27337</v>
      </c>
      <c r="AQ58" s="345">
        <v>-19.2</v>
      </c>
      <c r="AR58" s="346">
        <v>16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7418795</v>
      </c>
      <c r="AN59" s="334">
        <v>86649</v>
      </c>
      <c r="AO59" s="335">
        <v>16.8</v>
      </c>
      <c r="AP59" s="336">
        <v>54016</v>
      </c>
      <c r="AQ59" s="337">
        <v>-0.4</v>
      </c>
      <c r="AR59" s="338">
        <v>17.2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5974936</v>
      </c>
      <c r="AN60" s="342">
        <v>69785</v>
      </c>
      <c r="AO60" s="343">
        <v>110.8</v>
      </c>
      <c r="AP60" s="344">
        <v>28078</v>
      </c>
      <c r="AQ60" s="345">
        <v>2.7</v>
      </c>
      <c r="AR60" s="346">
        <v>108.1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7046843</v>
      </c>
      <c r="AN61" s="349">
        <v>83361</v>
      </c>
      <c r="AO61" s="350">
        <v>30.5</v>
      </c>
      <c r="AP61" s="351">
        <v>57824</v>
      </c>
      <c r="AQ61" s="352">
        <v>0.4</v>
      </c>
      <c r="AR61" s="338">
        <v>30.1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3101197</v>
      </c>
      <c r="AN62" s="342">
        <v>36587</v>
      </c>
      <c r="AO62" s="343">
        <v>38.700000000000003</v>
      </c>
      <c r="AP62" s="344">
        <v>31483</v>
      </c>
      <c r="AQ62" s="345">
        <v>-1.2</v>
      </c>
      <c r="AR62" s="346">
        <v>39.9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P3rvNiPD6cpDhJpJsfiBpK1yMoRJ27k6N2ot1VZyxGazFUea7BIfJOLYxgJ58ACtsRk4yThiJZTfyFWu8bC9w==" saltValue="A+galt5h1pVtz4aPEhWT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T7bwpYyuFNoG8z8qr4vUBCBqNXInNj3y3QJudb9+Bt4Of3GP8/xw8fYPkFa9TNYKCU5tOebYpSoU+LZwZwMsIA==" saltValue="L/r9QU8+ZDm4mv6IclKRY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h4XAwcATR0h34aUuk8YjNLbAoJ+zhOpFM2OHSL87fVdlDwrAGXen6smcQ66yga9p9YvRFnmWwplzj6GqHTy+kw==" saltValue="QFgAxu2vlfsEFV3Wp8Ge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12.18</v>
      </c>
      <c r="G47" s="12">
        <v>12.13</v>
      </c>
      <c r="H47" s="12">
        <v>11.53</v>
      </c>
      <c r="I47" s="12">
        <v>13.3</v>
      </c>
      <c r="J47" s="13">
        <v>16.16</v>
      </c>
    </row>
    <row r="48" spans="2:10" ht="57.75" customHeight="1" x14ac:dyDescent="0.2">
      <c r="B48" s="14"/>
      <c r="C48" s="1141" t="s">
        <v>4</v>
      </c>
      <c r="D48" s="1141"/>
      <c r="E48" s="1142"/>
      <c r="F48" s="15">
        <v>5.41</v>
      </c>
      <c r="G48" s="16">
        <v>4.03</v>
      </c>
      <c r="H48" s="16">
        <v>3.35</v>
      </c>
      <c r="I48" s="16">
        <v>4.43</v>
      </c>
      <c r="J48" s="17">
        <v>3.79</v>
      </c>
    </row>
    <row r="49" spans="2:10" ht="57.75" customHeight="1" thickBot="1" x14ac:dyDescent="0.25">
      <c r="B49" s="18"/>
      <c r="C49" s="1143" t="s">
        <v>5</v>
      </c>
      <c r="D49" s="1143"/>
      <c r="E49" s="1144"/>
      <c r="F49" s="19">
        <v>1.86</v>
      </c>
      <c r="G49" s="20" t="s">
        <v>567</v>
      </c>
      <c r="H49" s="20" t="s">
        <v>568</v>
      </c>
      <c r="I49" s="20">
        <v>3.7</v>
      </c>
      <c r="J49" s="21">
        <v>2.0499999999999998</v>
      </c>
    </row>
    <row r="50" spans="2:10" ht="13.2" x14ac:dyDescent="0.2"/>
  </sheetData>
  <sheetProtection algorithmName="SHA-512" hashValue="fCz3FWEZMmm70vfq+taqW4+MKARI2zCR63cIdWZVIr2auy58nwY3offIo/DX35WCuvBf98GqAVIMlQC/72X1Pg==" saltValue="8f7wqPKMAA7dRddpbi8T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569</v>
      </c>
      <c r="D34" s="1151"/>
      <c r="E34" s="1152"/>
      <c r="F34" s="32">
        <v>7.05</v>
      </c>
      <c r="G34" s="33">
        <v>7.09</v>
      </c>
      <c r="H34" s="33">
        <v>5.45</v>
      </c>
      <c r="I34" s="33">
        <v>4.5599999999999996</v>
      </c>
      <c r="J34" s="34">
        <v>4.28</v>
      </c>
      <c r="K34" s="22"/>
      <c r="L34" s="22"/>
      <c r="M34" s="22"/>
      <c r="N34" s="22"/>
      <c r="O34" s="22"/>
      <c r="P34" s="22"/>
    </row>
    <row r="35" spans="1:16" ht="39" customHeight="1" x14ac:dyDescent="0.2">
      <c r="A35" s="22"/>
      <c r="B35" s="35"/>
      <c r="C35" s="1145" t="s">
        <v>570</v>
      </c>
      <c r="D35" s="1146"/>
      <c r="E35" s="1147"/>
      <c r="F35" s="36">
        <v>5.41</v>
      </c>
      <c r="G35" s="37">
        <v>4.0199999999999996</v>
      </c>
      <c r="H35" s="37">
        <v>3.35</v>
      </c>
      <c r="I35" s="37">
        <v>4.42</v>
      </c>
      <c r="J35" s="38">
        <v>3.79</v>
      </c>
      <c r="K35" s="22"/>
      <c r="L35" s="22"/>
      <c r="M35" s="22"/>
      <c r="N35" s="22"/>
      <c r="O35" s="22"/>
      <c r="P35" s="22"/>
    </row>
    <row r="36" spans="1:16" ht="39" customHeight="1" x14ac:dyDescent="0.2">
      <c r="A36" s="22"/>
      <c r="B36" s="35"/>
      <c r="C36" s="1145" t="s">
        <v>571</v>
      </c>
      <c r="D36" s="1146"/>
      <c r="E36" s="1147"/>
      <c r="F36" s="36">
        <v>0.67</v>
      </c>
      <c r="G36" s="37">
        <v>0.96</v>
      </c>
      <c r="H36" s="37">
        <v>1.41</v>
      </c>
      <c r="I36" s="37">
        <v>2.6</v>
      </c>
      <c r="J36" s="38">
        <v>2.76</v>
      </c>
      <c r="K36" s="22"/>
      <c r="L36" s="22"/>
      <c r="M36" s="22"/>
      <c r="N36" s="22"/>
      <c r="O36" s="22"/>
      <c r="P36" s="22"/>
    </row>
    <row r="37" spans="1:16" ht="39" customHeight="1" x14ac:dyDescent="0.2">
      <c r="A37" s="22"/>
      <c r="B37" s="35"/>
      <c r="C37" s="1145" t="s">
        <v>572</v>
      </c>
      <c r="D37" s="1146"/>
      <c r="E37" s="1147"/>
      <c r="F37" s="36">
        <v>0.78</v>
      </c>
      <c r="G37" s="37">
        <v>0.65</v>
      </c>
      <c r="H37" s="37">
        <v>0.49</v>
      </c>
      <c r="I37" s="37">
        <v>0.45</v>
      </c>
      <c r="J37" s="38">
        <v>0.55000000000000004</v>
      </c>
      <c r="K37" s="22"/>
      <c r="L37" s="22"/>
      <c r="M37" s="22"/>
      <c r="N37" s="22"/>
      <c r="O37" s="22"/>
      <c r="P37" s="22"/>
    </row>
    <row r="38" spans="1:16" ht="39" customHeight="1" x14ac:dyDescent="0.2">
      <c r="A38" s="22"/>
      <c r="B38" s="35"/>
      <c r="C38" s="1145" t="s">
        <v>573</v>
      </c>
      <c r="D38" s="1146"/>
      <c r="E38" s="1147"/>
      <c r="F38" s="36">
        <v>0</v>
      </c>
      <c r="G38" s="37">
        <v>0</v>
      </c>
      <c r="H38" s="37">
        <v>0</v>
      </c>
      <c r="I38" s="37">
        <v>0</v>
      </c>
      <c r="J38" s="38">
        <v>0.47</v>
      </c>
      <c r="K38" s="22"/>
      <c r="L38" s="22"/>
      <c r="M38" s="22"/>
      <c r="N38" s="22"/>
      <c r="O38" s="22"/>
      <c r="P38" s="22"/>
    </row>
    <row r="39" spans="1:16" ht="39" customHeight="1" x14ac:dyDescent="0.2">
      <c r="A39" s="22"/>
      <c r="B39" s="35"/>
      <c r="C39" s="1145" t="s">
        <v>574</v>
      </c>
      <c r="D39" s="1146"/>
      <c r="E39" s="1147"/>
      <c r="F39" s="36">
        <v>0.47</v>
      </c>
      <c r="G39" s="37">
        <v>0</v>
      </c>
      <c r="H39" s="37">
        <v>0.03</v>
      </c>
      <c r="I39" s="37">
        <v>0.06</v>
      </c>
      <c r="J39" s="38">
        <v>0.14000000000000001</v>
      </c>
      <c r="K39" s="22"/>
      <c r="L39" s="22"/>
      <c r="M39" s="22"/>
      <c r="N39" s="22"/>
      <c r="O39" s="22"/>
      <c r="P39" s="22"/>
    </row>
    <row r="40" spans="1:16" ht="39" customHeight="1" x14ac:dyDescent="0.2">
      <c r="A40" s="22"/>
      <c r="B40" s="35"/>
      <c r="C40" s="1145" t="s">
        <v>575</v>
      </c>
      <c r="D40" s="1146"/>
      <c r="E40" s="1147"/>
      <c r="F40" s="36">
        <v>0.03</v>
      </c>
      <c r="G40" s="37">
        <v>0.03</v>
      </c>
      <c r="H40" s="37">
        <v>0.02</v>
      </c>
      <c r="I40" s="37">
        <v>0.02</v>
      </c>
      <c r="J40" s="38">
        <v>0.02</v>
      </c>
      <c r="K40" s="22"/>
      <c r="L40" s="22"/>
      <c r="M40" s="22"/>
      <c r="N40" s="22"/>
      <c r="O40" s="22"/>
      <c r="P40" s="22"/>
    </row>
    <row r="41" spans="1:16" ht="39" customHeight="1" x14ac:dyDescent="0.2">
      <c r="A41" s="22"/>
      <c r="B41" s="35"/>
      <c r="C41" s="1145" t="s">
        <v>576</v>
      </c>
      <c r="D41" s="1146"/>
      <c r="E41" s="1147"/>
      <c r="F41" s="36">
        <v>0.02</v>
      </c>
      <c r="G41" s="37">
        <v>0.02</v>
      </c>
      <c r="H41" s="37">
        <v>0.02</v>
      </c>
      <c r="I41" s="37">
        <v>0.01</v>
      </c>
      <c r="J41" s="38">
        <v>0.01</v>
      </c>
      <c r="K41" s="22"/>
      <c r="L41" s="22"/>
      <c r="M41" s="22"/>
      <c r="N41" s="22"/>
      <c r="O41" s="22"/>
      <c r="P41" s="22"/>
    </row>
    <row r="42" spans="1:16" ht="39" customHeight="1" x14ac:dyDescent="0.2">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578</v>
      </c>
      <c r="D43" s="1149"/>
      <c r="E43" s="1150"/>
      <c r="F43" s="41">
        <v>0.01</v>
      </c>
      <c r="G43" s="42">
        <v>0.01</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kb/diWSV6srsQFLtyILL8HRamyRAbLrQY3joB/SW+zw0hlNnynbqV1tf1C/8ja3coQ8DJhuUOoz40BlPQyzfw==" saltValue="o2pun8WwLkEA4eatoqc+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2315</v>
      </c>
      <c r="L45" s="60">
        <v>2314</v>
      </c>
      <c r="M45" s="60">
        <v>2394</v>
      </c>
      <c r="N45" s="60">
        <v>2426</v>
      </c>
      <c r="O45" s="61">
        <v>2547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
      <c r="A47" s="48"/>
      <c r="B47" s="1178"/>
      <c r="C47" s="1179"/>
      <c r="D47" s="62"/>
      <c r="E47" s="1155" t="s">
        <v>14</v>
      </c>
      <c r="F47" s="1155"/>
      <c r="G47" s="1155"/>
      <c r="H47" s="1155"/>
      <c r="I47" s="1155"/>
      <c r="J47" s="1156"/>
      <c r="K47" s="63">
        <v>7</v>
      </c>
      <c r="L47" s="64">
        <v>7</v>
      </c>
      <c r="M47" s="64">
        <v>7</v>
      </c>
      <c r="N47" s="64">
        <v>7</v>
      </c>
      <c r="O47" s="65">
        <v>7</v>
      </c>
      <c r="P47" s="48"/>
      <c r="Q47" s="48"/>
      <c r="R47" s="48"/>
      <c r="S47" s="48"/>
      <c r="T47" s="48"/>
      <c r="U47" s="48"/>
    </row>
    <row r="48" spans="1:21" ht="30.75" customHeight="1" x14ac:dyDescent="0.2">
      <c r="A48" s="48"/>
      <c r="B48" s="1178"/>
      <c r="C48" s="1179"/>
      <c r="D48" s="62"/>
      <c r="E48" s="1155" t="s">
        <v>15</v>
      </c>
      <c r="F48" s="1155"/>
      <c r="G48" s="1155"/>
      <c r="H48" s="1155"/>
      <c r="I48" s="1155"/>
      <c r="J48" s="1156"/>
      <c r="K48" s="63">
        <v>915</v>
      </c>
      <c r="L48" s="64">
        <v>905</v>
      </c>
      <c r="M48" s="64">
        <v>954</v>
      </c>
      <c r="N48" s="64">
        <v>973</v>
      </c>
      <c r="O48" s="65">
        <v>646</v>
      </c>
      <c r="P48" s="48"/>
      <c r="Q48" s="48"/>
      <c r="R48" s="48"/>
      <c r="S48" s="48"/>
      <c r="T48" s="48"/>
      <c r="U48" s="48"/>
    </row>
    <row r="49" spans="1:21" ht="30.75" customHeight="1" x14ac:dyDescent="0.2">
      <c r="A49" s="48"/>
      <c r="B49" s="1178"/>
      <c r="C49" s="1179"/>
      <c r="D49" s="62"/>
      <c r="E49" s="1155" t="s">
        <v>16</v>
      </c>
      <c r="F49" s="1155"/>
      <c r="G49" s="1155"/>
      <c r="H49" s="1155"/>
      <c r="I49" s="1155"/>
      <c r="J49" s="1156"/>
      <c r="K49" s="63">
        <v>90</v>
      </c>
      <c r="L49" s="64">
        <v>85</v>
      </c>
      <c r="M49" s="64">
        <v>92</v>
      </c>
      <c r="N49" s="64">
        <v>99</v>
      </c>
      <c r="O49" s="65">
        <v>114</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2695</v>
      </c>
      <c r="L52" s="64">
        <v>2677</v>
      </c>
      <c r="M52" s="64">
        <v>2692</v>
      </c>
      <c r="N52" s="64">
        <v>2723</v>
      </c>
      <c r="O52" s="65">
        <v>2699</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632</v>
      </c>
      <c r="L53" s="69">
        <v>634</v>
      </c>
      <c r="M53" s="69">
        <v>755</v>
      </c>
      <c r="N53" s="69">
        <v>782</v>
      </c>
      <c r="O53" s="70">
        <v>615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161" t="s">
        <v>26</v>
      </c>
      <c r="C58" s="1162"/>
      <c r="D58" s="1167" t="s">
        <v>27</v>
      </c>
      <c r="E58" s="1168"/>
      <c r="F58" s="1168"/>
      <c r="G58" s="1168"/>
      <c r="H58" s="1168"/>
      <c r="I58" s="1168"/>
      <c r="J58" s="1169"/>
      <c r="K58" s="83">
        <v>0</v>
      </c>
      <c r="L58" s="84">
        <v>0</v>
      </c>
      <c r="M58" s="84">
        <v>0</v>
      </c>
      <c r="N58" s="84">
        <v>0</v>
      </c>
      <c r="O58" s="85">
        <v>0</v>
      </c>
    </row>
    <row r="59" spans="1:21" ht="31.5" customHeight="1" x14ac:dyDescent="0.2">
      <c r="B59" s="1163"/>
      <c r="C59" s="1164"/>
      <c r="D59" s="1170" t="s">
        <v>28</v>
      </c>
      <c r="E59" s="1171"/>
      <c r="F59" s="1171"/>
      <c r="G59" s="1171"/>
      <c r="H59" s="1171"/>
      <c r="I59" s="1171"/>
      <c r="J59" s="1172"/>
      <c r="K59" s="86">
        <v>1376</v>
      </c>
      <c r="L59" s="87">
        <v>1379</v>
      </c>
      <c r="M59" s="87">
        <v>1381</v>
      </c>
      <c r="N59" s="87">
        <v>1383</v>
      </c>
      <c r="O59" s="88">
        <v>1384</v>
      </c>
    </row>
    <row r="60" spans="1:21" ht="31.5" customHeight="1" thickBot="1" x14ac:dyDescent="0.25">
      <c r="B60" s="1165"/>
      <c r="C60" s="1166"/>
      <c r="D60" s="1173" t="s">
        <v>29</v>
      </c>
      <c r="E60" s="1174"/>
      <c r="F60" s="1174"/>
      <c r="G60" s="1174"/>
      <c r="H60" s="1174"/>
      <c r="I60" s="1174"/>
      <c r="J60" s="1175"/>
      <c r="K60" s="89">
        <v>73</v>
      </c>
      <c r="L60" s="90">
        <v>80</v>
      </c>
      <c r="M60" s="90">
        <v>87</v>
      </c>
      <c r="N60" s="90">
        <v>93</v>
      </c>
      <c r="O60" s="91">
        <v>100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Pgi0zaxBfgbafEH12VVX6xRkAL0izkArQQ7dSd8reinFF7x1qQZfupx8AzwMrFv71KNIOk028OagmRnUviIjw==" saltValue="x5fvvhY0e+bXYli9vr06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196" t="s">
        <v>32</v>
      </c>
      <c r="C41" s="1197"/>
      <c r="D41" s="105"/>
      <c r="E41" s="1198" t="s">
        <v>33</v>
      </c>
      <c r="F41" s="1198"/>
      <c r="G41" s="1198"/>
      <c r="H41" s="1199"/>
      <c r="I41" s="355">
        <v>27006</v>
      </c>
      <c r="J41" s="356">
        <v>27685</v>
      </c>
      <c r="K41" s="356">
        <v>32119</v>
      </c>
      <c r="L41" s="356">
        <v>33174</v>
      </c>
      <c r="M41" s="357">
        <v>35538</v>
      </c>
    </row>
    <row r="42" spans="2:13" ht="27.75" customHeight="1" x14ac:dyDescent="0.2">
      <c r="B42" s="1186"/>
      <c r="C42" s="1187"/>
      <c r="D42" s="106"/>
      <c r="E42" s="1190" t="s">
        <v>34</v>
      </c>
      <c r="F42" s="1190"/>
      <c r="G42" s="1190"/>
      <c r="H42" s="1191"/>
      <c r="I42" s="358">
        <v>724</v>
      </c>
      <c r="J42" s="359">
        <v>565</v>
      </c>
      <c r="K42" s="359">
        <v>574</v>
      </c>
      <c r="L42" s="359">
        <v>583</v>
      </c>
      <c r="M42" s="360">
        <v>898</v>
      </c>
    </row>
    <row r="43" spans="2:13" ht="27.75" customHeight="1" x14ac:dyDescent="0.2">
      <c r="B43" s="1186"/>
      <c r="C43" s="1187"/>
      <c r="D43" s="106"/>
      <c r="E43" s="1190" t="s">
        <v>35</v>
      </c>
      <c r="F43" s="1190"/>
      <c r="G43" s="1190"/>
      <c r="H43" s="1191"/>
      <c r="I43" s="358">
        <v>7567</v>
      </c>
      <c r="J43" s="359">
        <v>7402</v>
      </c>
      <c r="K43" s="359">
        <v>7098</v>
      </c>
      <c r="L43" s="359">
        <v>6633</v>
      </c>
      <c r="M43" s="360">
        <v>5234</v>
      </c>
    </row>
    <row r="44" spans="2:13" ht="27.75" customHeight="1" x14ac:dyDescent="0.2">
      <c r="B44" s="1186"/>
      <c r="C44" s="1187"/>
      <c r="D44" s="106"/>
      <c r="E44" s="1190" t="s">
        <v>36</v>
      </c>
      <c r="F44" s="1190"/>
      <c r="G44" s="1190"/>
      <c r="H44" s="1191"/>
      <c r="I44" s="358">
        <v>763</v>
      </c>
      <c r="J44" s="359">
        <v>730</v>
      </c>
      <c r="K44" s="359">
        <v>687</v>
      </c>
      <c r="L44" s="359">
        <v>686</v>
      </c>
      <c r="M44" s="360">
        <v>665</v>
      </c>
    </row>
    <row r="45" spans="2:13" ht="27.75" customHeight="1" x14ac:dyDescent="0.2">
      <c r="B45" s="1186"/>
      <c r="C45" s="1187"/>
      <c r="D45" s="106"/>
      <c r="E45" s="1190" t="s">
        <v>37</v>
      </c>
      <c r="F45" s="1190"/>
      <c r="G45" s="1190"/>
      <c r="H45" s="1191"/>
      <c r="I45" s="358">
        <v>2477</v>
      </c>
      <c r="J45" s="359">
        <v>2317</v>
      </c>
      <c r="K45" s="359">
        <v>2448</v>
      </c>
      <c r="L45" s="359">
        <v>2546</v>
      </c>
      <c r="M45" s="360">
        <v>2638</v>
      </c>
    </row>
    <row r="46" spans="2:13" ht="27.75" customHeight="1" x14ac:dyDescent="0.2">
      <c r="B46" s="1186"/>
      <c r="C46" s="1187"/>
      <c r="D46" s="107"/>
      <c r="E46" s="1190" t="s">
        <v>38</v>
      </c>
      <c r="F46" s="1190"/>
      <c r="G46" s="1190"/>
      <c r="H46" s="1191"/>
      <c r="I46" s="358">
        <v>1072</v>
      </c>
      <c r="J46" s="359">
        <v>1035</v>
      </c>
      <c r="K46" s="359">
        <v>1007</v>
      </c>
      <c r="L46" s="359">
        <v>1213</v>
      </c>
      <c r="M46" s="360">
        <v>988</v>
      </c>
    </row>
    <row r="47" spans="2:13" ht="27.75" customHeight="1" x14ac:dyDescent="0.2">
      <c r="B47" s="1186"/>
      <c r="C47" s="1187"/>
      <c r="D47" s="108"/>
      <c r="E47" s="1200" t="s">
        <v>39</v>
      </c>
      <c r="F47" s="1201"/>
      <c r="G47" s="1201"/>
      <c r="H47" s="1202"/>
      <c r="I47" s="358" t="s">
        <v>521</v>
      </c>
      <c r="J47" s="359" t="s">
        <v>521</v>
      </c>
      <c r="K47" s="359" t="s">
        <v>521</v>
      </c>
      <c r="L47" s="359" t="s">
        <v>521</v>
      </c>
      <c r="M47" s="360" t="s">
        <v>521</v>
      </c>
    </row>
    <row r="48" spans="2:13" ht="27.75" customHeight="1" x14ac:dyDescent="0.2">
      <c r="B48" s="1186"/>
      <c r="C48" s="1187"/>
      <c r="D48" s="106"/>
      <c r="E48" s="1190" t="s">
        <v>40</v>
      </c>
      <c r="F48" s="1190"/>
      <c r="G48" s="1190"/>
      <c r="H48" s="1191"/>
      <c r="I48" s="358" t="s">
        <v>521</v>
      </c>
      <c r="J48" s="359" t="s">
        <v>521</v>
      </c>
      <c r="K48" s="359" t="s">
        <v>521</v>
      </c>
      <c r="L48" s="359" t="s">
        <v>521</v>
      </c>
      <c r="M48" s="360" t="s">
        <v>521</v>
      </c>
    </row>
    <row r="49" spans="2:13" ht="27.75" customHeight="1" x14ac:dyDescent="0.2">
      <c r="B49" s="1188"/>
      <c r="C49" s="1189"/>
      <c r="D49" s="106"/>
      <c r="E49" s="1190" t="s">
        <v>41</v>
      </c>
      <c r="F49" s="1190"/>
      <c r="G49" s="1190"/>
      <c r="H49" s="1191"/>
      <c r="I49" s="358" t="s">
        <v>521</v>
      </c>
      <c r="J49" s="359" t="s">
        <v>521</v>
      </c>
      <c r="K49" s="359" t="s">
        <v>521</v>
      </c>
      <c r="L49" s="359" t="s">
        <v>521</v>
      </c>
      <c r="M49" s="360" t="s">
        <v>521</v>
      </c>
    </row>
    <row r="50" spans="2:13" ht="27.75" customHeight="1" x14ac:dyDescent="0.2">
      <c r="B50" s="1184" t="s">
        <v>42</v>
      </c>
      <c r="C50" s="1185"/>
      <c r="D50" s="109"/>
      <c r="E50" s="1190" t="s">
        <v>43</v>
      </c>
      <c r="F50" s="1190"/>
      <c r="G50" s="1190"/>
      <c r="H50" s="1191"/>
      <c r="I50" s="358">
        <v>12909</v>
      </c>
      <c r="J50" s="359">
        <v>12310</v>
      </c>
      <c r="K50" s="359">
        <v>11308</v>
      </c>
      <c r="L50" s="359">
        <v>11612</v>
      </c>
      <c r="M50" s="360">
        <v>15022</v>
      </c>
    </row>
    <row r="51" spans="2:13" ht="27.75" customHeight="1" x14ac:dyDescent="0.2">
      <c r="B51" s="1186"/>
      <c r="C51" s="1187"/>
      <c r="D51" s="106"/>
      <c r="E51" s="1190" t="s">
        <v>44</v>
      </c>
      <c r="F51" s="1190"/>
      <c r="G51" s="1190"/>
      <c r="H51" s="1191"/>
      <c r="I51" s="358">
        <v>4516</v>
      </c>
      <c r="J51" s="359">
        <v>4478</v>
      </c>
      <c r="K51" s="359">
        <v>4274</v>
      </c>
      <c r="L51" s="359">
        <v>4288</v>
      </c>
      <c r="M51" s="360">
        <v>4046</v>
      </c>
    </row>
    <row r="52" spans="2:13" ht="27.75" customHeight="1" x14ac:dyDescent="0.2">
      <c r="B52" s="1188"/>
      <c r="C52" s="1189"/>
      <c r="D52" s="106"/>
      <c r="E52" s="1190" t="s">
        <v>45</v>
      </c>
      <c r="F52" s="1190"/>
      <c r="G52" s="1190"/>
      <c r="H52" s="1191"/>
      <c r="I52" s="358">
        <v>26752</v>
      </c>
      <c r="J52" s="359">
        <v>26957</v>
      </c>
      <c r="K52" s="359">
        <v>28313</v>
      </c>
      <c r="L52" s="359">
        <v>28154</v>
      </c>
      <c r="M52" s="360">
        <v>27794</v>
      </c>
    </row>
    <row r="53" spans="2:13" ht="27.75" customHeight="1" thickBot="1" x14ac:dyDescent="0.25">
      <c r="B53" s="1192" t="s">
        <v>46</v>
      </c>
      <c r="C53" s="1193"/>
      <c r="D53" s="110"/>
      <c r="E53" s="1194" t="s">
        <v>47</v>
      </c>
      <c r="F53" s="1194"/>
      <c r="G53" s="1194"/>
      <c r="H53" s="1195"/>
      <c r="I53" s="361">
        <v>-4567</v>
      </c>
      <c r="J53" s="362">
        <v>-4011</v>
      </c>
      <c r="K53" s="362">
        <v>40</v>
      </c>
      <c r="L53" s="362">
        <v>780</v>
      </c>
      <c r="M53" s="363">
        <v>-902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df6A9J7onJpgiRH1A2Z+Mzb1nQre4Eers6cYK+90Gga5QcDbq4eExjLKOK/mCf9Pr7nfLsCU222UKnukrvceA==" saltValue="fGmymDBTgfL/3WeqIakg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50</v>
      </c>
      <c r="D55" s="1211"/>
      <c r="E55" s="1212"/>
      <c r="F55" s="122">
        <v>2017</v>
      </c>
      <c r="G55" s="122">
        <v>2468</v>
      </c>
      <c r="H55" s="123">
        <v>2971</v>
      </c>
    </row>
    <row r="56" spans="2:8" ht="52.5" customHeight="1" x14ac:dyDescent="0.2">
      <c r="B56" s="124"/>
      <c r="C56" s="1213" t="s">
        <v>51</v>
      </c>
      <c r="D56" s="1213"/>
      <c r="E56" s="1214"/>
      <c r="F56" s="125">
        <v>1383</v>
      </c>
      <c r="G56" s="125">
        <v>1384</v>
      </c>
      <c r="H56" s="126">
        <v>1386</v>
      </c>
    </row>
    <row r="57" spans="2:8" ht="53.25" customHeight="1" x14ac:dyDescent="0.2">
      <c r="B57" s="124"/>
      <c r="C57" s="1215" t="s">
        <v>52</v>
      </c>
      <c r="D57" s="1215"/>
      <c r="E57" s="1216"/>
      <c r="F57" s="127">
        <v>6577</v>
      </c>
      <c r="G57" s="127">
        <v>6503</v>
      </c>
      <c r="H57" s="128">
        <v>9453</v>
      </c>
    </row>
    <row r="58" spans="2:8" ht="45.75" customHeight="1" x14ac:dyDescent="0.2">
      <c r="B58" s="129"/>
      <c r="C58" s="1203" t="s">
        <v>594</v>
      </c>
      <c r="D58" s="1204"/>
      <c r="E58" s="1205"/>
      <c r="F58" s="130">
        <v>5422</v>
      </c>
      <c r="G58" s="130">
        <v>5178</v>
      </c>
      <c r="H58" s="131">
        <v>7107</v>
      </c>
    </row>
    <row r="59" spans="2:8" ht="45.75" customHeight="1" x14ac:dyDescent="0.2">
      <c r="B59" s="129"/>
      <c r="C59" s="1203" t="s">
        <v>595</v>
      </c>
      <c r="D59" s="1204"/>
      <c r="E59" s="1205"/>
      <c r="F59" s="130">
        <v>425</v>
      </c>
      <c r="G59" s="130">
        <v>421</v>
      </c>
      <c r="H59" s="131">
        <v>1420</v>
      </c>
    </row>
    <row r="60" spans="2:8" ht="45.75" customHeight="1" x14ac:dyDescent="0.2">
      <c r="B60" s="129"/>
      <c r="C60" s="1203" t="s">
        <v>596</v>
      </c>
      <c r="D60" s="1204"/>
      <c r="E60" s="1205"/>
      <c r="F60" s="130">
        <v>462</v>
      </c>
      <c r="G60" s="130">
        <v>463</v>
      </c>
      <c r="H60" s="131">
        <v>463</v>
      </c>
    </row>
    <row r="61" spans="2:8" ht="45.75" customHeight="1" x14ac:dyDescent="0.2">
      <c r="B61" s="129"/>
      <c r="C61" s="1203" t="s">
        <v>597</v>
      </c>
      <c r="D61" s="1204"/>
      <c r="E61" s="1205"/>
      <c r="F61" s="130">
        <v>167</v>
      </c>
      <c r="G61" s="130">
        <v>322</v>
      </c>
      <c r="H61" s="131">
        <v>254</v>
      </c>
    </row>
    <row r="62" spans="2:8" ht="45.75" customHeight="1" thickBot="1" x14ac:dyDescent="0.25">
      <c r="B62" s="132"/>
      <c r="C62" s="1206" t="s">
        <v>598</v>
      </c>
      <c r="D62" s="1207"/>
      <c r="E62" s="1208"/>
      <c r="F62" s="133">
        <v>45</v>
      </c>
      <c r="G62" s="133">
        <v>48</v>
      </c>
      <c r="H62" s="134">
        <v>65</v>
      </c>
    </row>
    <row r="63" spans="2:8" ht="52.5" customHeight="1" thickBot="1" x14ac:dyDescent="0.25">
      <c r="B63" s="135"/>
      <c r="C63" s="1209" t="s">
        <v>53</v>
      </c>
      <c r="D63" s="1209"/>
      <c r="E63" s="1210"/>
      <c r="F63" s="136">
        <v>9977</v>
      </c>
      <c r="G63" s="136">
        <v>10355</v>
      </c>
      <c r="H63" s="137">
        <v>13810</v>
      </c>
    </row>
    <row r="64" spans="2:8" ht="13.2" x14ac:dyDescent="0.2"/>
  </sheetData>
  <sheetProtection algorithmName="SHA-512" hashValue="mcPUGiL0/zaGvjCjgH5kZb+H7NFWLjKPPFlDT1z8Fv/tXFf0FigGXr/0i4Qe7RCrdGXZQuIN6mE0dIH+TzEthA==" saltValue="+Ai+c8k4MuEs7Aen1nQr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54037</v>
      </c>
      <c r="E3" s="156"/>
      <c r="F3" s="157">
        <v>54684</v>
      </c>
      <c r="G3" s="158"/>
      <c r="H3" s="159"/>
    </row>
    <row r="4" spans="1:8" x14ac:dyDescent="0.2">
      <c r="A4" s="160"/>
      <c r="B4" s="161"/>
      <c r="C4" s="162"/>
      <c r="D4" s="163">
        <v>19220</v>
      </c>
      <c r="E4" s="164"/>
      <c r="F4" s="165">
        <v>32829</v>
      </c>
      <c r="G4" s="166"/>
      <c r="H4" s="167"/>
    </row>
    <row r="5" spans="1:8" x14ac:dyDescent="0.2">
      <c r="A5" s="148" t="s">
        <v>554</v>
      </c>
      <c r="B5" s="153"/>
      <c r="C5" s="154"/>
      <c r="D5" s="155">
        <v>60467</v>
      </c>
      <c r="E5" s="156"/>
      <c r="F5" s="157">
        <v>62383</v>
      </c>
      <c r="G5" s="158"/>
      <c r="H5" s="159"/>
    </row>
    <row r="6" spans="1:8" x14ac:dyDescent="0.2">
      <c r="A6" s="160"/>
      <c r="B6" s="161"/>
      <c r="C6" s="162"/>
      <c r="D6" s="163">
        <v>26637</v>
      </c>
      <c r="E6" s="164"/>
      <c r="F6" s="165">
        <v>35325</v>
      </c>
      <c r="G6" s="166"/>
      <c r="H6" s="167"/>
    </row>
    <row r="7" spans="1:8" x14ac:dyDescent="0.2">
      <c r="A7" s="148" t="s">
        <v>555</v>
      </c>
      <c r="B7" s="153"/>
      <c r="C7" s="154"/>
      <c r="D7" s="155">
        <v>141445</v>
      </c>
      <c r="E7" s="156"/>
      <c r="F7" s="157">
        <v>63812</v>
      </c>
      <c r="G7" s="158"/>
      <c r="H7" s="159"/>
    </row>
    <row r="8" spans="1:8" x14ac:dyDescent="0.2">
      <c r="A8" s="160"/>
      <c r="B8" s="161"/>
      <c r="C8" s="162"/>
      <c r="D8" s="163">
        <v>34198</v>
      </c>
      <c r="E8" s="164"/>
      <c r="F8" s="165">
        <v>33848</v>
      </c>
      <c r="G8" s="166"/>
      <c r="H8" s="167"/>
    </row>
    <row r="9" spans="1:8" x14ac:dyDescent="0.2">
      <c r="A9" s="148" t="s">
        <v>556</v>
      </c>
      <c r="B9" s="153"/>
      <c r="C9" s="154"/>
      <c r="D9" s="155">
        <v>74205</v>
      </c>
      <c r="E9" s="156"/>
      <c r="F9" s="157">
        <v>54225</v>
      </c>
      <c r="G9" s="158"/>
      <c r="H9" s="159"/>
    </row>
    <row r="10" spans="1:8" x14ac:dyDescent="0.2">
      <c r="A10" s="160"/>
      <c r="B10" s="161"/>
      <c r="C10" s="162"/>
      <c r="D10" s="163">
        <v>33097</v>
      </c>
      <c r="E10" s="164"/>
      <c r="F10" s="165">
        <v>27337</v>
      </c>
      <c r="G10" s="166"/>
      <c r="H10" s="167"/>
    </row>
    <row r="11" spans="1:8" x14ac:dyDescent="0.2">
      <c r="A11" s="148" t="s">
        <v>557</v>
      </c>
      <c r="B11" s="153"/>
      <c r="C11" s="154"/>
      <c r="D11" s="155">
        <v>86649</v>
      </c>
      <c r="E11" s="156"/>
      <c r="F11" s="157">
        <v>54016</v>
      </c>
      <c r="G11" s="158"/>
      <c r="H11" s="159"/>
    </row>
    <row r="12" spans="1:8" x14ac:dyDescent="0.2">
      <c r="A12" s="160"/>
      <c r="B12" s="161"/>
      <c r="C12" s="168"/>
      <c r="D12" s="163">
        <v>69785</v>
      </c>
      <c r="E12" s="164"/>
      <c r="F12" s="165">
        <v>28078</v>
      </c>
      <c r="G12" s="166"/>
      <c r="H12" s="167"/>
    </row>
    <row r="13" spans="1:8" x14ac:dyDescent="0.2">
      <c r="A13" s="148"/>
      <c r="B13" s="153"/>
      <c r="C13" s="169"/>
      <c r="D13" s="170">
        <v>83361</v>
      </c>
      <c r="E13" s="171"/>
      <c r="F13" s="172">
        <v>57824</v>
      </c>
      <c r="G13" s="173"/>
      <c r="H13" s="159"/>
    </row>
    <row r="14" spans="1:8" x14ac:dyDescent="0.2">
      <c r="A14" s="160"/>
      <c r="B14" s="161"/>
      <c r="C14" s="162"/>
      <c r="D14" s="163">
        <v>36587</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5.41</v>
      </c>
      <c r="C19" s="174">
        <f>ROUND(VALUE(SUBSTITUTE(実質収支比率等に係る経年分析!G$48,"▲","-")),2)</f>
        <v>4.03</v>
      </c>
      <c r="D19" s="174">
        <f>ROUND(VALUE(SUBSTITUTE(実質収支比率等に係る経年分析!H$48,"▲","-")),2)</f>
        <v>3.35</v>
      </c>
      <c r="E19" s="174">
        <f>ROUND(VALUE(SUBSTITUTE(実質収支比率等に係る経年分析!I$48,"▲","-")),2)</f>
        <v>4.43</v>
      </c>
      <c r="F19" s="174">
        <f>ROUND(VALUE(SUBSTITUTE(実質収支比率等に係る経年分析!J$48,"▲","-")),2)</f>
        <v>3.79</v>
      </c>
    </row>
    <row r="20" spans="1:11" x14ac:dyDescent="0.2">
      <c r="A20" s="174" t="s">
        <v>57</v>
      </c>
      <c r="B20" s="174">
        <f>ROUND(VALUE(SUBSTITUTE(実質収支比率等に係る経年分析!F$47,"▲","-")),2)</f>
        <v>12.18</v>
      </c>
      <c r="C20" s="174">
        <f>ROUND(VALUE(SUBSTITUTE(実質収支比率等に係る経年分析!G$47,"▲","-")),2)</f>
        <v>12.13</v>
      </c>
      <c r="D20" s="174">
        <f>ROUND(VALUE(SUBSTITUTE(実質収支比率等に係る経年分析!H$47,"▲","-")),2)</f>
        <v>11.53</v>
      </c>
      <c r="E20" s="174">
        <f>ROUND(VALUE(SUBSTITUTE(実質収支比率等に係る経年分析!I$47,"▲","-")),2)</f>
        <v>13.3</v>
      </c>
      <c r="F20" s="174">
        <f>ROUND(VALUE(SUBSTITUTE(実質収支比率等に係る経年分析!J$47,"▲","-")),2)</f>
        <v>16.16</v>
      </c>
    </row>
    <row r="21" spans="1:11" x14ac:dyDescent="0.2">
      <c r="A21" s="174" t="s">
        <v>58</v>
      </c>
      <c r="B21" s="174">
        <f>IF(ISNUMBER(VALUE(SUBSTITUTE(実質収支比率等に係る経年分析!F$49,"▲","-"))),ROUND(VALUE(SUBSTITUTE(実質収支比率等に係る経年分析!F$49,"▲","-")),2),NA())</f>
        <v>1.86</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-0.45</v>
      </c>
      <c r="E21" s="174">
        <f>IF(ISNUMBER(VALUE(SUBSTITUTE(実質収支比率等に係る経年分析!I$49,"▲","-"))),ROUND(VALUE(SUBSTITUTE(実質収支比率等に係る経年分析!I$49,"▲","-")),2),NA())</f>
        <v>3.7</v>
      </c>
      <c r="F21" s="174">
        <f>IF(ISNUMBER(VALUE(SUBSTITUTE(実質収支比率等に係る経年分析!J$49,"▲","-"))),ROUND(VALUE(SUBSTITUTE(実質収支比率等に係る経年分析!J$49,"▲","-")),2),NA())</f>
        <v>2.0499999999999998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育英奨学事業特別会計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2">
      <c r="A33" s="175" t="str">
        <f>IF(連結実質赤字比率に係る赤字・黒字の構成分析!C$37="",NA(),連結実質赤字比率に係る赤字・黒字の構成分析!C$37)</f>
        <v>介護保険特別会計(介護保険事業)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4.0199999999999996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4.5599999999999996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2695</v>
      </c>
      <c r="E42" s="176"/>
      <c r="F42" s="176"/>
      <c r="G42" s="176">
        <f>'実質公債費比率（分子）の構造'!L$52</f>
        <v>2677</v>
      </c>
      <c r="H42" s="176"/>
      <c r="I42" s="176"/>
      <c r="J42" s="176">
        <f>'実質公債費比率（分子）の構造'!M$52</f>
        <v>2692</v>
      </c>
      <c r="K42" s="176"/>
      <c r="L42" s="176"/>
      <c r="M42" s="176">
        <f>'実質公債費比率（分子）の構造'!N$52</f>
        <v>2723</v>
      </c>
      <c r="N42" s="176"/>
      <c r="O42" s="176"/>
      <c r="P42" s="176">
        <f>'実質公債費比率（分子）の構造'!O$52</f>
        <v>2699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90</v>
      </c>
      <c r="C45" s="176"/>
      <c r="D45" s="176"/>
      <c r="E45" s="176">
        <f>'実質公債費比率（分子）の構造'!L$49</f>
        <v>85</v>
      </c>
      <c r="F45" s="176"/>
      <c r="G45" s="176"/>
      <c r="H45" s="176">
        <f>'実質公債費比率（分子）の構造'!M$49</f>
        <v>92</v>
      </c>
      <c r="I45" s="176"/>
      <c r="J45" s="176"/>
      <c r="K45" s="176">
        <f>'実質公債費比率（分子）の構造'!N$49</f>
        <v>99</v>
      </c>
      <c r="L45" s="176"/>
      <c r="M45" s="176"/>
      <c r="N45" s="176">
        <f>'実質公債費比率（分子）の構造'!O$49</f>
        <v>114</v>
      </c>
      <c r="O45" s="176"/>
      <c r="P45" s="176"/>
    </row>
    <row r="46" spans="1:16" x14ac:dyDescent="0.2">
      <c r="A46" s="176" t="s">
        <v>69</v>
      </c>
      <c r="B46" s="176">
        <f>'実質公債費比率（分子）の構造'!K$48</f>
        <v>915</v>
      </c>
      <c r="C46" s="176"/>
      <c r="D46" s="176"/>
      <c r="E46" s="176">
        <f>'実質公債費比率（分子）の構造'!L$48</f>
        <v>905</v>
      </c>
      <c r="F46" s="176"/>
      <c r="G46" s="176"/>
      <c r="H46" s="176">
        <f>'実質公債費比率（分子）の構造'!M$48</f>
        <v>954</v>
      </c>
      <c r="I46" s="176"/>
      <c r="J46" s="176"/>
      <c r="K46" s="176">
        <f>'実質公債費比率（分子）の構造'!N$48</f>
        <v>973</v>
      </c>
      <c r="L46" s="176"/>
      <c r="M46" s="176"/>
      <c r="N46" s="176">
        <f>'実質公債費比率（分子）の構造'!O$48</f>
        <v>646</v>
      </c>
      <c r="O46" s="176"/>
      <c r="P46" s="176"/>
    </row>
    <row r="47" spans="1:16" x14ac:dyDescent="0.2">
      <c r="A47" s="176" t="s">
        <v>70</v>
      </c>
      <c r="B47" s="176">
        <f>'実質公債費比率（分子）の構造'!K$47</f>
        <v>7</v>
      </c>
      <c r="C47" s="176"/>
      <c r="D47" s="176"/>
      <c r="E47" s="176">
        <f>'実質公債費比率（分子）の構造'!L$47</f>
        <v>7</v>
      </c>
      <c r="F47" s="176"/>
      <c r="G47" s="176"/>
      <c r="H47" s="176">
        <f>'実質公債費比率（分子）の構造'!M$47</f>
        <v>7</v>
      </c>
      <c r="I47" s="176"/>
      <c r="J47" s="176"/>
      <c r="K47" s="176">
        <f>'実質公債費比率（分子）の構造'!N$47</f>
        <v>7</v>
      </c>
      <c r="L47" s="176"/>
      <c r="M47" s="176"/>
      <c r="N47" s="176">
        <f>'実質公債費比率（分子）の構造'!O$47</f>
        <v>7</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2315</v>
      </c>
      <c r="C49" s="176"/>
      <c r="D49" s="176"/>
      <c r="E49" s="176">
        <f>'実質公債費比率（分子）の構造'!L$45</f>
        <v>2314</v>
      </c>
      <c r="F49" s="176"/>
      <c r="G49" s="176"/>
      <c r="H49" s="176">
        <f>'実質公債費比率（分子）の構造'!M$45</f>
        <v>2394</v>
      </c>
      <c r="I49" s="176"/>
      <c r="J49" s="176"/>
      <c r="K49" s="176">
        <f>'実質公債費比率（分子）の構造'!N$45</f>
        <v>2426</v>
      </c>
      <c r="L49" s="176"/>
      <c r="M49" s="176"/>
      <c r="N49" s="176">
        <f>'実質公債費比率（分子）の構造'!O$45</f>
        <v>2547</v>
      </c>
      <c r="O49" s="176"/>
      <c r="P49" s="176"/>
    </row>
    <row r="50" spans="1:16" x14ac:dyDescent="0.2">
      <c r="A50" s="176" t="s">
        <v>73</v>
      </c>
      <c r="B50" s="176" t="e">
        <f>NA()</f>
        <v>#N/A</v>
      </c>
      <c r="C50" s="176">
        <f>IF(ISNUMBER('実質公債費比率（分子）の構造'!K$53),'実質公債費比率（分子）の構造'!K$53,NA())</f>
        <v>632</v>
      </c>
      <c r="D50" s="176" t="e">
        <f>NA()</f>
        <v>#N/A</v>
      </c>
      <c r="E50" s="176" t="e">
        <f>NA()</f>
        <v>#N/A</v>
      </c>
      <c r="F50" s="176">
        <f>IF(ISNUMBER('実質公債費比率（分子）の構造'!L$53),'実質公債費比率（分子）の構造'!L$53,NA())</f>
        <v>634</v>
      </c>
      <c r="G50" s="176" t="e">
        <f>NA()</f>
        <v>#N/A</v>
      </c>
      <c r="H50" s="176" t="e">
        <f>NA()</f>
        <v>#N/A</v>
      </c>
      <c r="I50" s="176">
        <f>IF(ISNUMBER('実質公債費比率（分子）の構造'!M$53),'実質公債費比率（分子）の構造'!M$53,NA())</f>
        <v>755</v>
      </c>
      <c r="J50" s="176" t="e">
        <f>NA()</f>
        <v>#N/A</v>
      </c>
      <c r="K50" s="176" t="e">
        <f>NA()</f>
        <v>#N/A</v>
      </c>
      <c r="L50" s="176">
        <f>IF(ISNUMBER('実質公債費比率（分子）の構造'!N$53),'実質公債費比率（分子）の構造'!N$53,NA())</f>
        <v>782</v>
      </c>
      <c r="M50" s="176" t="e">
        <f>NA()</f>
        <v>#N/A</v>
      </c>
      <c r="N50" s="176" t="e">
        <f>NA()</f>
        <v>#N/A</v>
      </c>
      <c r="O50" s="176">
        <f>IF(ISNUMBER('実質公債費比率（分子）の構造'!O$53),'実質公債費比率（分子）の構造'!O$53,NA())</f>
        <v>615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26752</v>
      </c>
      <c r="E56" s="175"/>
      <c r="F56" s="175"/>
      <c r="G56" s="175">
        <f>'将来負担比率（分子）の構造'!J$52</f>
        <v>26957</v>
      </c>
      <c r="H56" s="175"/>
      <c r="I56" s="175"/>
      <c r="J56" s="175">
        <f>'将来負担比率（分子）の構造'!K$52</f>
        <v>28313</v>
      </c>
      <c r="K56" s="175"/>
      <c r="L56" s="175"/>
      <c r="M56" s="175">
        <f>'将来負担比率（分子）の構造'!L$52</f>
        <v>28154</v>
      </c>
      <c r="N56" s="175"/>
      <c r="O56" s="175"/>
      <c r="P56" s="175">
        <f>'将来負担比率（分子）の構造'!M$52</f>
        <v>27794</v>
      </c>
    </row>
    <row r="57" spans="1:16" x14ac:dyDescent="0.2">
      <c r="A57" s="175" t="s">
        <v>44</v>
      </c>
      <c r="B57" s="175"/>
      <c r="C57" s="175"/>
      <c r="D57" s="175">
        <f>'将来負担比率（分子）の構造'!I$51</f>
        <v>4516</v>
      </c>
      <c r="E57" s="175"/>
      <c r="F57" s="175"/>
      <c r="G57" s="175">
        <f>'将来負担比率（分子）の構造'!J$51</f>
        <v>4478</v>
      </c>
      <c r="H57" s="175"/>
      <c r="I57" s="175"/>
      <c r="J57" s="175">
        <f>'将来負担比率（分子）の構造'!K$51</f>
        <v>4274</v>
      </c>
      <c r="K57" s="175"/>
      <c r="L57" s="175"/>
      <c r="M57" s="175">
        <f>'将来負担比率（分子）の構造'!L$51</f>
        <v>4288</v>
      </c>
      <c r="N57" s="175"/>
      <c r="O57" s="175"/>
      <c r="P57" s="175">
        <f>'将来負担比率（分子）の構造'!M$51</f>
        <v>4046</v>
      </c>
    </row>
    <row r="58" spans="1:16" x14ac:dyDescent="0.2">
      <c r="A58" s="175" t="s">
        <v>43</v>
      </c>
      <c r="B58" s="175"/>
      <c r="C58" s="175"/>
      <c r="D58" s="175">
        <f>'将来負担比率（分子）の構造'!I$50</f>
        <v>12909</v>
      </c>
      <c r="E58" s="175"/>
      <c r="F58" s="175"/>
      <c r="G58" s="175">
        <f>'将来負担比率（分子）の構造'!J$50</f>
        <v>12310</v>
      </c>
      <c r="H58" s="175"/>
      <c r="I58" s="175"/>
      <c r="J58" s="175">
        <f>'将来負担比率（分子）の構造'!K$50</f>
        <v>11308</v>
      </c>
      <c r="K58" s="175"/>
      <c r="L58" s="175"/>
      <c r="M58" s="175">
        <f>'将来負担比率（分子）の構造'!L$50</f>
        <v>11612</v>
      </c>
      <c r="N58" s="175"/>
      <c r="O58" s="175"/>
      <c r="P58" s="175">
        <f>'将来負担比率（分子）の構造'!M$50</f>
        <v>15022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1072</v>
      </c>
      <c r="C61" s="175"/>
      <c r="D61" s="175"/>
      <c r="E61" s="175">
        <f>'将来負担比率（分子）の構造'!J$46</f>
        <v>1035</v>
      </c>
      <c r="F61" s="175"/>
      <c r="G61" s="175"/>
      <c r="H61" s="175">
        <f>'将来負担比率（分子）の構造'!K$46</f>
        <v>1007</v>
      </c>
      <c r="I61" s="175"/>
      <c r="J61" s="175"/>
      <c r="K61" s="175">
        <f>'将来負担比率（分子）の構造'!L$46</f>
        <v>1213</v>
      </c>
      <c r="L61" s="175"/>
      <c r="M61" s="175"/>
      <c r="N61" s="175">
        <f>'将来負担比率（分子）の構造'!M$46</f>
        <v>988</v>
      </c>
      <c r="O61" s="175"/>
      <c r="P61" s="175"/>
    </row>
    <row r="62" spans="1:16" x14ac:dyDescent="0.2">
      <c r="A62" s="175" t="s">
        <v>37</v>
      </c>
      <c r="B62" s="175">
        <f>'将来負担比率（分子）の構造'!I$45</f>
        <v>2477</v>
      </c>
      <c r="C62" s="175"/>
      <c r="D62" s="175"/>
      <c r="E62" s="175">
        <f>'将来負担比率（分子）の構造'!J$45</f>
        <v>2317</v>
      </c>
      <c r="F62" s="175"/>
      <c r="G62" s="175"/>
      <c r="H62" s="175">
        <f>'将来負担比率（分子）の構造'!K$45</f>
        <v>2448</v>
      </c>
      <c r="I62" s="175"/>
      <c r="J62" s="175"/>
      <c r="K62" s="175">
        <f>'将来負担比率（分子）の構造'!L$45</f>
        <v>2546</v>
      </c>
      <c r="L62" s="175"/>
      <c r="M62" s="175"/>
      <c r="N62" s="175">
        <f>'将来負担比率（分子）の構造'!M$45</f>
        <v>2638</v>
      </c>
      <c r="O62" s="175"/>
      <c r="P62" s="175"/>
    </row>
    <row r="63" spans="1:16" x14ac:dyDescent="0.2">
      <c r="A63" s="175" t="s">
        <v>36</v>
      </c>
      <c r="B63" s="175">
        <f>'将来負担比率（分子）の構造'!I$44</f>
        <v>763</v>
      </c>
      <c r="C63" s="175"/>
      <c r="D63" s="175"/>
      <c r="E63" s="175">
        <f>'将来負担比率（分子）の構造'!J$44</f>
        <v>730</v>
      </c>
      <c r="F63" s="175"/>
      <c r="G63" s="175"/>
      <c r="H63" s="175">
        <f>'将来負担比率（分子）の構造'!K$44</f>
        <v>687</v>
      </c>
      <c r="I63" s="175"/>
      <c r="J63" s="175"/>
      <c r="K63" s="175">
        <f>'将来負担比率（分子）の構造'!L$44</f>
        <v>686</v>
      </c>
      <c r="L63" s="175"/>
      <c r="M63" s="175"/>
      <c r="N63" s="175">
        <f>'将来負担比率（分子）の構造'!M$44</f>
        <v>665</v>
      </c>
      <c r="O63" s="175"/>
      <c r="P63" s="175"/>
    </row>
    <row r="64" spans="1:16" x14ac:dyDescent="0.2">
      <c r="A64" s="175" t="s">
        <v>35</v>
      </c>
      <c r="B64" s="175">
        <f>'将来負担比率（分子）の構造'!I$43</f>
        <v>7567</v>
      </c>
      <c r="C64" s="175"/>
      <c r="D64" s="175"/>
      <c r="E64" s="175">
        <f>'将来負担比率（分子）の構造'!J$43</f>
        <v>7402</v>
      </c>
      <c r="F64" s="175"/>
      <c r="G64" s="175"/>
      <c r="H64" s="175">
        <f>'将来負担比率（分子）の構造'!K$43</f>
        <v>7098</v>
      </c>
      <c r="I64" s="175"/>
      <c r="J64" s="175"/>
      <c r="K64" s="175">
        <f>'将来負担比率（分子）の構造'!L$43</f>
        <v>6633</v>
      </c>
      <c r="L64" s="175"/>
      <c r="M64" s="175"/>
      <c r="N64" s="175">
        <f>'将来負担比率（分子）の構造'!M$43</f>
        <v>5234</v>
      </c>
      <c r="O64" s="175"/>
      <c r="P64" s="175"/>
    </row>
    <row r="65" spans="1:16" x14ac:dyDescent="0.2">
      <c r="A65" s="175" t="s">
        <v>34</v>
      </c>
      <c r="B65" s="175">
        <f>'将来負担比率（分子）の構造'!I$42</f>
        <v>724</v>
      </c>
      <c r="C65" s="175"/>
      <c r="D65" s="175"/>
      <c r="E65" s="175">
        <f>'将来負担比率（分子）の構造'!J$42</f>
        <v>565</v>
      </c>
      <c r="F65" s="175"/>
      <c r="G65" s="175"/>
      <c r="H65" s="175">
        <f>'将来負担比率（分子）の構造'!K$42</f>
        <v>574</v>
      </c>
      <c r="I65" s="175"/>
      <c r="J65" s="175"/>
      <c r="K65" s="175">
        <f>'将来負担比率（分子）の構造'!L$42</f>
        <v>583</v>
      </c>
      <c r="L65" s="175"/>
      <c r="M65" s="175"/>
      <c r="N65" s="175">
        <f>'将来負担比率（分子）の構造'!M$42</f>
        <v>898</v>
      </c>
      <c r="O65" s="175"/>
      <c r="P65" s="175"/>
    </row>
    <row r="66" spans="1:16" x14ac:dyDescent="0.2">
      <c r="A66" s="175" t="s">
        <v>33</v>
      </c>
      <c r="B66" s="175">
        <f>'将来負担比率（分子）の構造'!I$41</f>
        <v>27006</v>
      </c>
      <c r="C66" s="175"/>
      <c r="D66" s="175"/>
      <c r="E66" s="175">
        <f>'将来負担比率（分子）の構造'!J$41</f>
        <v>27685</v>
      </c>
      <c r="F66" s="175"/>
      <c r="G66" s="175"/>
      <c r="H66" s="175">
        <f>'将来負担比率（分子）の構造'!K$41</f>
        <v>32119</v>
      </c>
      <c r="I66" s="175"/>
      <c r="J66" s="175"/>
      <c r="K66" s="175">
        <f>'将来負担比率（分子）の構造'!L$41</f>
        <v>33174</v>
      </c>
      <c r="L66" s="175"/>
      <c r="M66" s="175"/>
      <c r="N66" s="175">
        <f>'将来負担比率（分子）の構造'!M$41</f>
        <v>35538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40</v>
      </c>
      <c r="J67" s="175" t="e">
        <f>NA()</f>
        <v>#N/A</v>
      </c>
      <c r="K67" s="175" t="e">
        <f>NA()</f>
        <v>#N/A</v>
      </c>
      <c r="L67" s="175">
        <f>IF(ISNUMBER('将来負担比率（分子）の構造'!L$53), IF('将来負担比率（分子）の構造'!L$53 &lt; 0, 0, '将来負担比率（分子）の構造'!L$53), NA())</f>
        <v>780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2017</v>
      </c>
      <c r="C72" s="179">
        <f>基金残高に係る経年分析!G55</f>
        <v>2468</v>
      </c>
      <c r="D72" s="179">
        <f>基金残高に係る経年分析!H55</f>
        <v>2971</v>
      </c>
    </row>
    <row r="73" spans="1:16" x14ac:dyDescent="0.2">
      <c r="A73" s="178" t="s">
        <v>80</v>
      </c>
      <c r="B73" s="179">
        <f>基金残高に係る経年分析!F56</f>
        <v>1383</v>
      </c>
      <c r="C73" s="179">
        <f>基金残高に係る経年分析!G56</f>
        <v>1384</v>
      </c>
      <c r="D73" s="179">
        <f>基金残高に係る経年分析!H56</f>
        <v>1386</v>
      </c>
    </row>
    <row r="74" spans="1:16" x14ac:dyDescent="0.2">
      <c r="A74" s="178" t="s">
        <v>81</v>
      </c>
      <c r="B74" s="179">
        <f>基金残高に係る経年分析!F57</f>
        <v>6577</v>
      </c>
      <c r="C74" s="179">
        <f>基金残高に係る経年分析!G57</f>
        <v>6503</v>
      </c>
      <c r="D74" s="179">
        <f>基金残高に係る経年分析!H57</f>
        <v>9453</v>
      </c>
    </row>
  </sheetData>
  <sheetProtection algorithmName="SHA-512" hashValue="lBEBqqZYxBYCAr1DkDwf2S0dWGcivnXrJYQAH0TvLbfzJt9bmc7v3Ce/hWwOVzxQrcp7X55Xo48ijFM2cfu32Q==" saltValue="dCmA1aTGm5zco1/HMiiy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2024-03-25T10:22:10Z</cp:lastPrinted>
  <dcterms:created xsi:type="dcterms:W3CDTF">2024-03-14T03:05:55Z</dcterms:created>
  <dcterms:modified xsi:type="dcterms:W3CDTF">2024-03-29T07:48:08Z</dcterms:modified>
  <cp:category/>
</cp:coreProperties>
</file>