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ori-file4.mrym.city.moriyama.shiga.jp\共有\高齢福祉課\介護保険課\03 指導係\01 補助金・交付金\08 介護サービス事業者物価高騰対策支援事業交付金\R8\3.周知\ホームページ用\"/>
    </mc:Choice>
  </mc:AlternateContent>
  <xr:revisionPtr revIDLastSave="0" documentId="13_ncr:1_{2FC31E53-906E-4CD0-ACF3-3451AD3D1E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通所系" sheetId="1" r:id="rId1"/>
    <sheet name="入所系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3" l="1"/>
  <c r="G16" i="3"/>
  <c r="E16" i="3"/>
  <c r="F16" i="3" s="1"/>
  <c r="G15" i="3"/>
  <c r="G14" i="3"/>
  <c r="G13" i="3"/>
  <c r="G12" i="3"/>
  <c r="G11" i="3"/>
  <c r="G10" i="3"/>
  <c r="G9" i="3"/>
  <c r="G8" i="3"/>
  <c r="B5" i="3"/>
  <c r="E15" i="3" s="1"/>
  <c r="F15" i="3" s="1"/>
  <c r="D5" i="3" l="1"/>
  <c r="E13" i="3"/>
  <c r="F13" i="3" s="1"/>
  <c r="E8" i="3"/>
  <c r="F8" i="3" s="1"/>
  <c r="F19" i="3" s="1"/>
  <c r="E11" i="3"/>
  <c r="F11" i="3" s="1"/>
  <c r="E14" i="3"/>
  <c r="F14" i="3" s="1"/>
  <c r="E9" i="3"/>
  <c r="F9" i="3" s="1"/>
  <c r="E17" i="3"/>
  <c r="F17" i="3" s="1"/>
  <c r="E10" i="3"/>
  <c r="F10" i="3" s="1"/>
  <c r="E12" i="3"/>
  <c r="F12" i="3" s="1"/>
  <c r="G17" i="1" l="1"/>
  <c r="G16" i="1"/>
  <c r="G15" i="1"/>
  <c r="G14" i="1"/>
  <c r="G13" i="1"/>
  <c r="G12" i="1"/>
  <c r="G11" i="1"/>
  <c r="G10" i="1"/>
  <c r="B5" i="1"/>
  <c r="E17" i="1" s="1"/>
  <c r="F17" i="1" s="1"/>
  <c r="G8" i="1" l="1"/>
  <c r="G9" i="1"/>
  <c r="E8" i="1"/>
  <c r="F8" i="1" s="1"/>
  <c r="E10" i="1"/>
  <c r="F10" i="1" s="1"/>
  <c r="E12" i="1"/>
  <c r="F12" i="1" s="1"/>
  <c r="E14" i="1"/>
  <c r="F14" i="1" s="1"/>
  <c r="E16" i="1"/>
  <c r="F16" i="1" s="1"/>
  <c r="D5" i="1"/>
  <c r="E9" i="1"/>
  <c r="F9" i="1" s="1"/>
  <c r="E11" i="1"/>
  <c r="F11" i="1" s="1"/>
  <c r="E13" i="1"/>
  <c r="F13" i="1" s="1"/>
  <c r="E15" i="1"/>
  <c r="F15" i="1" s="1"/>
  <c r="F19" i="1" l="1"/>
</calcChain>
</file>

<file path=xl/sharedStrings.xml><?xml version="1.0" encoding="utf-8"?>
<sst xmlns="http://schemas.openxmlformats.org/spreadsheetml/2006/main" count="76" uniqueCount="40">
  <si>
    <t>基準単価（円）</t>
  </si>
  <si>
    <t>R7.3.31時点の食費（円）</t>
  </si>
  <si>
    <t>R8.3.31時点の食費（円）</t>
  </si>
  <si>
    <t>食費の差額（円）</t>
  </si>
  <si>
    <t>判定</t>
  </si>
  <si>
    <t>定員数</t>
  </si>
  <si>
    <t>サービス提供実施日数</t>
  </si>
  <si>
    <t>食費区分※</t>
  </si>
  <si>
    <t>1日・1人あたり算定単価
（自動）</t>
  </si>
  <si>
    <t>算定額（円）
（自動）</t>
  </si>
  <si>
    <t>確認</t>
  </si>
  <si>
    <t>交付金算定額　合計</t>
  </si>
  <si>
    <t>円</t>
  </si>
  <si>
    <t>① 定員変更がある場合：定員ごとに期間を分け、各期間の「定員数」と「サービス提供実施日数」を入力してください。</t>
  </si>
  <si>
    <t>② 食費の値上げ額が22円を超える場合：「食費区分」で「改定前」または「改定後」を選択してください。改定後は算定額0円となります。</t>
  </si>
  <si>
    <t>④ 定員変更と22円超の値上げが両方ある場合：定員または食費区分が変わるたびに行を分けて入力してください。</t>
  </si>
  <si>
    <t>R7.4.1～R7.6.30</t>
  </si>
  <si>
    <t>改定前</t>
  </si>
  <si>
    <t>R7.7.1～R7.9.30</t>
  </si>
  <si>
    <t>R7.10.1～R8.3.31</t>
  </si>
  <si>
    <t>改定後</t>
  </si>
  <si>
    <t>期間</t>
    <phoneticPr fontId="2"/>
  </si>
  <si>
    <t>【入力方法】　</t>
    <phoneticPr fontId="2"/>
  </si>
  <si>
    <t>※ 表の「期間」の最初の始期は、R7.4.1から記入してください。</t>
    <rPh sb="2" eb="3">
      <t>ヒョウ</t>
    </rPh>
    <rPh sb="5" eb="7">
      <t>キカン</t>
    </rPh>
    <rPh sb="9" eb="11">
      <t>サイショ</t>
    </rPh>
    <rPh sb="12" eb="14">
      <t>シキ</t>
    </rPh>
    <rPh sb="24" eb="26">
      <t>キニュウ</t>
    </rPh>
    <phoneticPr fontId="2"/>
  </si>
  <si>
    <t>【補足シート】食費の値上額が基準単価（22円）を超える場合・定員変更がある場合に使用してください</t>
    <rPh sb="14" eb="16">
      <t>キジュン</t>
    </rPh>
    <rPh sb="16" eb="18">
      <t>タンカ</t>
    </rPh>
    <rPh sb="40" eb="42">
      <t>シヨウ</t>
    </rPh>
    <phoneticPr fontId="2"/>
  </si>
  <si>
    <t>【記入例　（食費の値上げ差額30円の場合）】</t>
    <rPh sb="3" eb="4">
      <t>レイ</t>
    </rPh>
    <phoneticPr fontId="2"/>
  </si>
  <si>
    <t>【補足シート（入所系）】食費の値上額が基準単価(67円)を超える場合・定員変更がある場合に使用してください</t>
    <rPh sb="19" eb="23">
      <t>キジュンタンカ</t>
    </rPh>
    <rPh sb="45" eb="47">
      <t>シヨウ</t>
    </rPh>
    <phoneticPr fontId="2"/>
  </si>
  <si>
    <t>対象：特定施設入居者生活介護・認知症対応型共同生活介護</t>
  </si>
  <si>
    <t>【入力方法】</t>
  </si>
  <si>
    <t>② 食費の値上げ額が67円を超える場合：「食費区分」で「改定前」または「改定後」を選択してください。改定後は算定額0円となります。</t>
  </si>
  <si>
    <t>④ 定員変更と67円超の値上げが両方ある場合：定員または食費区分が変わるたびに行を分けて入力してください。</t>
  </si>
  <si>
    <t>※ 表の「期間」の最初の始期は、R7.4.1から記入してください。</t>
    <phoneticPr fontId="2"/>
  </si>
  <si>
    <t>【記入例　（食費の値上げ差額80円の場合）】</t>
    <phoneticPr fontId="2"/>
  </si>
  <si>
    <r>
      <t xml:space="preserve">【このシートの使い方】　※このシートは、上記条件に該当する場合に使用します。
① </t>
    </r>
    <r>
      <rPr>
        <b/>
        <sz val="11"/>
        <color rgb="FFFF0000"/>
        <rFont val="ＭＳ Ｐゴシック"/>
        <family val="3"/>
        <charset val="128"/>
      </rPr>
      <t>黄色のセルを入力</t>
    </r>
    <r>
      <rPr>
        <sz val="11"/>
        <color rgb="FF1F1F1F"/>
        <rFont val="ＭＳ Ｐゴシック"/>
        <family val="3"/>
        <charset val="128"/>
      </rPr>
      <t xml:space="preserve">してください。定員または食費の取扱いが変わるごとに、期間を分けて1行ずつ入力します。
② </t>
    </r>
    <r>
      <rPr>
        <b/>
        <sz val="11"/>
        <color rgb="FFFF0000"/>
        <rFont val="ＭＳ Ｐゴシック"/>
        <family val="3"/>
        <charset val="128"/>
      </rPr>
      <t>様式第２号の「算定額」に、赤枠の数字を手入力</t>
    </r>
    <r>
      <rPr>
        <sz val="11"/>
        <color rgb="FF1F1F1F"/>
        <rFont val="ＭＳ Ｐゴシック"/>
        <family val="3"/>
        <charset val="128"/>
      </rPr>
      <t xml:space="preserve">してください。
※ </t>
    </r>
    <r>
      <rPr>
        <b/>
        <sz val="11"/>
        <color rgb="FFFF0000"/>
        <rFont val="ＭＳ Ｐゴシック"/>
        <family val="3"/>
        <charset val="128"/>
      </rPr>
      <t>黄色のセル以外入力しないでください</t>
    </r>
    <r>
      <rPr>
        <sz val="11"/>
        <color rgb="FF1F1F1F"/>
        <rFont val="ＭＳ Ｐゴシック"/>
        <family val="3"/>
        <charset val="128"/>
      </rPr>
      <t>。緑色のセルは自動計算されます。</t>
    </r>
    <rPh sb="7" eb="8">
      <t>ツカ</t>
    </rPh>
    <rPh sb="9" eb="10">
      <t>カタ</t>
    </rPh>
    <rPh sb="20" eb="22">
      <t>ジョウキ</t>
    </rPh>
    <rPh sb="22" eb="24">
      <t>ジョウケン</t>
    </rPh>
    <rPh sb="25" eb="27">
      <t>ガイトウ</t>
    </rPh>
    <rPh sb="29" eb="31">
      <t>バアイ</t>
    </rPh>
    <rPh sb="32" eb="34">
      <t>シヨウ</t>
    </rPh>
    <rPh sb="94" eb="96">
      <t>ヨウシキ</t>
    </rPh>
    <rPh sb="96" eb="97">
      <t>ダイ</t>
    </rPh>
    <rPh sb="98" eb="99">
      <t>ゴウ</t>
    </rPh>
    <rPh sb="101" eb="104">
      <t>サンテイガク</t>
    </rPh>
    <rPh sb="107" eb="109">
      <t>アカワク</t>
    </rPh>
    <rPh sb="110" eb="112">
      <t>スウジ</t>
    </rPh>
    <rPh sb="113" eb="116">
      <t>テニュウリョク</t>
    </rPh>
    <rPh sb="126" eb="128">
      <t>キイロ</t>
    </rPh>
    <rPh sb="131" eb="133">
      <t>イガイ</t>
    </rPh>
    <rPh sb="133" eb="135">
      <t>ニュウリョク</t>
    </rPh>
    <rPh sb="144" eb="146">
      <t>ミドリイロ</t>
    </rPh>
    <rPh sb="150" eb="152">
      <t>ジドウ</t>
    </rPh>
    <rPh sb="152" eb="154">
      <t>ケイサン</t>
    </rPh>
    <phoneticPr fontId="2"/>
  </si>
  <si>
    <t>③ 22円以内の値上げで定員変更がある場合、または値上げなしで定員変更がある場合：「食費区分」は空欄のままでかまいません。</t>
    <phoneticPr fontId="2"/>
  </si>
  <si>
    <t>※ 【注意】22円以内の値上げのみで定員変更がない場合は、本補足算定表は使用しないでください。</t>
    <phoneticPr fontId="2"/>
  </si>
  <si>
    <t>③ 67円以内の値上げで定員変更がある場合、または値上げなしで定員変更がある場合：「食費区分」は空欄のままでかまいません。</t>
    <phoneticPr fontId="2"/>
  </si>
  <si>
    <t>【注意】67円以内の値上げのみで定員変更がない場合は、本補足算定表は使用しないでください。</t>
    <phoneticPr fontId="2"/>
  </si>
  <si>
    <r>
      <t xml:space="preserve">【このシートの使い方】　※このシートは、上記条件に該当する場合に使用します。
① </t>
    </r>
    <r>
      <rPr>
        <b/>
        <sz val="11"/>
        <color rgb="FFFF0000"/>
        <rFont val="ＭＳ Ｐゴシック"/>
        <family val="3"/>
        <charset val="128"/>
      </rPr>
      <t>黄色のセルを入力</t>
    </r>
    <r>
      <rPr>
        <sz val="11"/>
        <color rgb="FF1F1F1F"/>
        <rFont val="ＭＳ Ｐゴシック"/>
        <family val="3"/>
        <charset val="128"/>
      </rPr>
      <t xml:space="preserve">してください。定員または食費の取扱いが変わるごとに、期間を分けて1行ずつ入力します。
② </t>
    </r>
    <r>
      <rPr>
        <b/>
        <sz val="11"/>
        <color rgb="FFFF0000"/>
        <rFont val="ＭＳ Ｐゴシック"/>
        <family val="3"/>
        <charset val="128"/>
      </rPr>
      <t>様式第２号の「算定額」に、赤枠の数字を手入力</t>
    </r>
    <r>
      <rPr>
        <sz val="11"/>
        <color rgb="FF1F1F1F"/>
        <rFont val="ＭＳ Ｐゴシック"/>
        <family val="3"/>
        <charset val="128"/>
      </rPr>
      <t xml:space="preserve">してください。
※ </t>
    </r>
    <r>
      <rPr>
        <b/>
        <sz val="11"/>
        <color rgb="FFFF0000"/>
        <rFont val="ＭＳ Ｐゴシック"/>
        <family val="3"/>
        <charset val="128"/>
      </rPr>
      <t>黄色のセル以外入力しないでください</t>
    </r>
    <r>
      <rPr>
        <sz val="11"/>
        <color rgb="FF1F1F1F"/>
        <rFont val="ＭＳ Ｐゴシック"/>
        <family val="3"/>
        <charset val="128"/>
      </rPr>
      <t>。緑色のセルは自動計算されます。</t>
    </r>
    <phoneticPr fontId="2"/>
  </si>
  <si>
    <t>対象：通所介護・通所リハビリテーション・地域密着型通所介護・認知症対応型通所介護・小規模多機能型居宅介護</t>
    <rPh sb="0" eb="2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</si>
</sst>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"/>
  </numFmts>
  <fonts count="12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rgb="FF1F1F1F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1F1F1F"/>
      <name val="ＭＳ Ｐゴシック"/>
      <family val="3"/>
      <charset val="128"/>
    </font>
    <font>
      <b/>
      <sz val="16"/>
      <color rgb="FFFFFFFF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2F3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6"/>
    <xf numFmtId="0" fontId="1" fillId="0" borderId="6"/>
  </cellStyleXfs>
  <cellXfs count="78">
    <xf numFmtId="0" fontId="0" fillId="0" borderId="0" xfId="0"/>
    <xf numFmtId="0" fontId="3" fillId="0" borderId="0" xfId="0" applyFont="1"/>
    <xf numFmtId="0" fontId="3" fillId="0" borderId="0" xfId="1" applyNumberFormat="1" applyFont="1" applyFill="1" applyBorder="1" applyAlignment="1">
      <alignment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176" fontId="3" fillId="5" borderId="7" xfId="1" applyNumberFormat="1" applyFont="1" applyFill="1" applyBorder="1" applyAlignment="1">
      <alignment horizontal="center" vertical="center" wrapText="1"/>
    </xf>
    <xf numFmtId="3" fontId="3" fillId="5" borderId="7" xfId="1" applyNumberFormat="1" applyFont="1" applyFill="1" applyBorder="1" applyAlignment="1">
      <alignment horizontal="center" vertical="center" wrapText="1"/>
    </xf>
    <xf numFmtId="0" fontId="3" fillId="5" borderId="7" xfId="1" applyNumberFormat="1" applyFont="1" applyFill="1" applyBorder="1" applyAlignment="1">
      <alignment horizontal="center" vertical="center" wrapText="1"/>
    </xf>
    <xf numFmtId="3" fontId="3" fillId="5" borderId="8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7" borderId="7" xfId="1" applyNumberFormat="1" applyFont="1" applyFill="1" applyBorder="1" applyAlignment="1">
      <alignment vertical="center" wrapText="1"/>
    </xf>
    <xf numFmtId="3" fontId="3" fillId="7" borderId="7" xfId="1" applyNumberFormat="1" applyFont="1" applyFill="1" applyBorder="1" applyAlignment="1">
      <alignment horizontal="center" vertical="center" wrapText="1"/>
    </xf>
    <xf numFmtId="0" fontId="3" fillId="7" borderId="7" xfId="1" applyNumberFormat="1" applyFont="1" applyFill="1" applyBorder="1" applyAlignment="1">
      <alignment horizontal="center" vertical="center" wrapText="1"/>
    </xf>
    <xf numFmtId="3" fontId="3" fillId="7" borderId="8" xfId="1" applyNumberFormat="1" applyFont="1" applyFill="1" applyBorder="1" applyAlignment="1">
      <alignment horizontal="center" vertical="center" wrapText="1"/>
    </xf>
    <xf numFmtId="0" fontId="4" fillId="0" borderId="8" xfId="1" applyNumberFormat="1" applyFont="1" applyFill="1" applyBorder="1" applyAlignment="1">
      <alignment vertical="center" wrapText="1"/>
    </xf>
    <xf numFmtId="3" fontId="4" fillId="0" borderId="8" xfId="1" applyNumberFormat="1" applyFont="1" applyFill="1" applyBorder="1" applyAlignment="1">
      <alignment horizontal="center" vertical="center" wrapText="1"/>
    </xf>
    <xf numFmtId="0" fontId="8" fillId="0" borderId="8" xfId="1" applyNumberFormat="1" applyFont="1" applyFill="1" applyBorder="1" applyAlignment="1">
      <alignment horizontal="center" vertical="center" wrapText="1"/>
    </xf>
    <xf numFmtId="57" fontId="3" fillId="7" borderId="7" xfId="1" applyNumberFormat="1" applyFont="1" applyFill="1" applyBorder="1" applyAlignment="1">
      <alignment vertical="center" wrapText="1"/>
    </xf>
    <xf numFmtId="0" fontId="5" fillId="3" borderId="7" xfId="1" applyNumberFormat="1" applyFont="1" applyFill="1" applyBorder="1" applyAlignment="1">
      <alignment horizontal="center" vertical="center" wrapText="1"/>
    </xf>
    <xf numFmtId="0" fontId="3" fillId="6" borderId="7" xfId="1" applyNumberFormat="1" applyFont="1" applyFill="1" applyBorder="1" applyAlignment="1">
      <alignment vertical="center"/>
    </xf>
    <xf numFmtId="3" fontId="3" fillId="6" borderId="7" xfId="1" applyNumberFormat="1" applyFont="1" applyFill="1" applyBorder="1" applyAlignment="1">
      <alignment vertical="center"/>
    </xf>
    <xf numFmtId="3" fontId="3" fillId="5" borderId="7" xfId="1" applyNumberFormat="1" applyFont="1" applyFill="1" applyBorder="1" applyAlignment="1">
      <alignment vertical="center"/>
    </xf>
    <xf numFmtId="0" fontId="3" fillId="0" borderId="7" xfId="1" applyNumberFormat="1" applyFont="1" applyFill="1" applyBorder="1"/>
    <xf numFmtId="176" fontId="3" fillId="8" borderId="7" xfId="1" applyNumberFormat="1" applyFont="1" applyFill="1" applyBorder="1" applyAlignment="1">
      <alignment horizontal="center" vertical="center" wrapText="1"/>
    </xf>
    <xf numFmtId="0" fontId="6" fillId="8" borderId="6" xfId="1" applyNumberFormat="1" applyFont="1" applyFill="1" applyBorder="1" applyAlignment="1">
      <alignment horizontal="left" vertical="center" wrapText="1"/>
    </xf>
    <xf numFmtId="0" fontId="4" fillId="0" borderId="9" xfId="1" applyNumberFormat="1" applyFont="1" applyFill="1" applyBorder="1" applyAlignment="1">
      <alignment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3" fontId="6" fillId="8" borderId="11" xfId="1" applyNumberFormat="1" applyFont="1" applyFill="1" applyBorder="1" applyAlignment="1">
      <alignment horizontal="center" vertical="center" wrapText="1"/>
    </xf>
    <xf numFmtId="3" fontId="3" fillId="5" borderId="12" xfId="1" applyNumberFormat="1" applyFont="1" applyFill="1" applyBorder="1" applyAlignment="1">
      <alignment horizontal="center" vertical="center" wrapText="1"/>
    </xf>
    <xf numFmtId="0" fontId="1" fillId="0" borderId="6" xfId="3"/>
    <xf numFmtId="0" fontId="3" fillId="0" borderId="6" xfId="3" applyFont="1"/>
    <xf numFmtId="0" fontId="4" fillId="0" borderId="7" xfId="2" applyFont="1" applyBorder="1" applyAlignment="1">
      <alignment vertical="center" wrapText="1"/>
    </xf>
    <xf numFmtId="3" fontId="3" fillId="5" borderId="7" xfId="2" applyNumberFormat="1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3" fontId="3" fillId="7" borderId="7" xfId="2" applyNumberFormat="1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6" xfId="2" applyFont="1" applyAlignment="1">
      <alignment vertical="center" wrapText="1"/>
    </xf>
    <xf numFmtId="0" fontId="3" fillId="0" borderId="6" xfId="2" applyFont="1" applyAlignment="1">
      <alignment horizontal="center" vertical="center" wrapText="1"/>
    </xf>
    <xf numFmtId="0" fontId="5" fillId="3" borderId="6" xfId="2" applyFont="1" applyFill="1" applyAlignment="1">
      <alignment horizontal="center" vertical="center" wrapText="1"/>
    </xf>
    <xf numFmtId="0" fontId="3" fillId="7" borderId="7" xfId="2" applyFont="1" applyFill="1" applyBorder="1" applyAlignment="1">
      <alignment vertical="center" wrapText="1"/>
    </xf>
    <xf numFmtId="0" fontId="3" fillId="7" borderId="7" xfId="2" applyFont="1" applyFill="1" applyBorder="1" applyAlignment="1">
      <alignment horizontal="center" vertical="center" wrapText="1"/>
    </xf>
    <xf numFmtId="177" fontId="3" fillId="5" borderId="7" xfId="2" applyNumberFormat="1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3" fontId="3" fillId="0" borderId="6" xfId="2" applyNumberFormat="1" applyFont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3" fontId="3" fillId="6" borderId="7" xfId="2" applyNumberFormat="1" applyFont="1" applyFill="1" applyBorder="1" applyAlignment="1">
      <alignment vertical="center"/>
    </xf>
    <xf numFmtId="0" fontId="3" fillId="6" borderId="7" xfId="2" applyFont="1" applyFill="1" applyBorder="1" applyAlignment="1">
      <alignment vertical="center"/>
    </xf>
    <xf numFmtId="177" fontId="3" fillId="5" borderId="7" xfId="2" applyNumberFormat="1" applyFont="1" applyFill="1" applyBorder="1" applyAlignment="1">
      <alignment vertical="center"/>
    </xf>
    <xf numFmtId="3" fontId="3" fillId="5" borderId="7" xfId="2" applyNumberFormat="1" applyFont="1" applyFill="1" applyBorder="1" applyAlignment="1">
      <alignment vertical="center"/>
    </xf>
    <xf numFmtId="0" fontId="3" fillId="0" borderId="7" xfId="2" applyFont="1" applyBorder="1"/>
    <xf numFmtId="0" fontId="4" fillId="0" borderId="6" xfId="3" applyFont="1" applyAlignment="1">
      <alignment vertical="center"/>
    </xf>
    <xf numFmtId="0" fontId="3" fillId="0" borderId="6" xfId="3" applyFont="1" applyAlignment="1">
      <alignment vertical="center"/>
    </xf>
    <xf numFmtId="0" fontId="1" fillId="0" borderId="6" xfId="3" applyAlignment="1">
      <alignment vertical="center"/>
    </xf>
    <xf numFmtId="3" fontId="4" fillId="0" borderId="7" xfId="2" applyNumberFormat="1" applyFont="1" applyFill="1" applyBorder="1" applyAlignment="1">
      <alignment horizontal="center" vertical="center" wrapText="1"/>
    </xf>
    <xf numFmtId="177" fontId="3" fillId="8" borderId="7" xfId="2" applyNumberFormat="1" applyFont="1" applyFill="1" applyBorder="1" applyAlignment="1">
      <alignment horizontal="center" vertical="center" wrapText="1"/>
    </xf>
    <xf numFmtId="3" fontId="6" fillId="8" borderId="11" xfId="2" applyNumberFormat="1" applyFont="1" applyFill="1" applyBorder="1" applyAlignment="1">
      <alignment horizontal="center" vertical="center" wrapText="1"/>
    </xf>
    <xf numFmtId="0" fontId="6" fillId="8" borderId="6" xfId="2" applyFont="1" applyFill="1" applyAlignment="1">
      <alignment horizontal="left" vertical="center" wrapText="1"/>
    </xf>
    <xf numFmtId="0" fontId="11" fillId="0" borderId="0" xfId="0" applyFont="1"/>
    <xf numFmtId="0" fontId="11" fillId="0" borderId="6" xfId="3" applyFont="1"/>
    <xf numFmtId="0" fontId="4" fillId="0" borderId="0" xfId="0" applyFont="1" applyAlignment="1">
      <alignment vertical="center"/>
    </xf>
    <xf numFmtId="0" fontId="4" fillId="4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wrapText="1"/>
    </xf>
    <xf numFmtId="0" fontId="10" fillId="2" borderId="0" xfId="1" applyNumberFormat="1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4" fillId="5" borderId="7" xfId="1" applyNumberFormat="1" applyFont="1" applyFill="1" applyBorder="1" applyAlignment="1">
      <alignment horizontal="center" vertical="center" wrapText="1"/>
    </xf>
    <xf numFmtId="0" fontId="6" fillId="8" borderId="4" xfId="1" applyNumberFormat="1" applyFont="1" applyFill="1" applyBorder="1" applyAlignment="1">
      <alignment horizontal="right" vertical="center" wrapText="1"/>
    </xf>
    <xf numFmtId="0" fontId="6" fillId="8" borderId="5" xfId="1" applyNumberFormat="1" applyFont="1" applyFill="1" applyBorder="1" applyAlignment="1">
      <alignment horizontal="right" vertical="center" wrapText="1"/>
    </xf>
    <xf numFmtId="0" fontId="4" fillId="0" borderId="0" xfId="1" applyNumberFormat="1" applyFont="1" applyFill="1" applyBorder="1" applyAlignment="1">
      <alignment vertical="center"/>
    </xf>
    <xf numFmtId="0" fontId="3" fillId="0" borderId="6" xfId="2" applyFont="1" applyAlignment="1">
      <alignment wrapText="1"/>
    </xf>
    <xf numFmtId="0" fontId="10" fillId="9" borderId="6" xfId="2" applyFont="1" applyFill="1" applyAlignment="1">
      <alignment horizontal="center" vertical="center" shrinkToFit="1"/>
    </xf>
    <xf numFmtId="0" fontId="9" fillId="0" borderId="6" xfId="2" applyFont="1" applyAlignment="1">
      <alignment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6" fillId="8" borderId="6" xfId="2" applyFont="1" applyFill="1" applyAlignment="1">
      <alignment horizontal="right" vertical="center" wrapText="1"/>
    </xf>
    <xf numFmtId="0" fontId="4" fillId="0" borderId="6" xfId="2" applyFont="1" applyFill="1" applyAlignment="1">
      <alignment vertical="center"/>
    </xf>
    <xf numFmtId="0" fontId="4" fillId="4" borderId="6" xfId="2" applyFont="1" applyFill="1" applyAlignment="1">
      <alignment vertical="center"/>
    </xf>
  </cellXfs>
  <cellStyles count="4">
    <cellStyle name="Normal" xfId="1" xr:uid="{00000000-0005-0000-0000-000000000000}"/>
    <cellStyle name="Normal 2" xfId="2" xr:uid="{2B77FC4F-7019-4EA2-BCC5-010049EEC75E}"/>
    <cellStyle name="標準" xfId="0" builtinId="0"/>
    <cellStyle name="標準 2" xfId="3" xr:uid="{EAD0EEDE-2A59-450E-A0E0-07FC5ABEAED4}"/>
  </cellStyles>
  <dxfs count="2"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 patternType="solid">
          <bgColor rgb="FFFCE4D6"/>
        </patternFill>
      </fill>
    </dxf>
  </dxfs>
  <tableStyles count="0" defaultTableStyle="TableStyleMedium2" defaultPivotStyle="PivotStyleLight16"/>
  <colors>
    <mruColors>
      <color rgb="FFE2F0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33"/>
  <sheetViews>
    <sheetView showGridLines="0" tabSelected="1" zoomScaleNormal="100" workbookViewId="0">
      <selection sqref="A1:G1"/>
    </sheetView>
  </sheetViews>
  <sheetFormatPr defaultRowHeight="13.8"/>
  <cols>
    <col min="1" max="1" width="22" customWidth="1"/>
    <col min="2" max="2" width="12" customWidth="1"/>
    <col min="3" max="3" width="20" customWidth="1"/>
    <col min="4" max="4" width="14" customWidth="1"/>
    <col min="5" max="5" width="22" customWidth="1"/>
    <col min="6" max="6" width="17" customWidth="1"/>
    <col min="7" max="7" width="24" customWidth="1"/>
  </cols>
  <sheetData>
    <row r="1" spans="1:7" ht="22.35" customHeight="1">
      <c r="A1" s="64" t="s">
        <v>24</v>
      </c>
      <c r="B1" s="64"/>
      <c r="C1" s="64"/>
      <c r="D1" s="64"/>
      <c r="E1" s="64"/>
      <c r="F1" s="64"/>
      <c r="G1" s="64"/>
    </row>
    <row r="2" spans="1:7" ht="70.05" customHeight="1">
      <c r="A2" s="65" t="s">
        <v>33</v>
      </c>
      <c r="B2" s="66"/>
      <c r="C2" s="66"/>
      <c r="D2" s="66"/>
      <c r="E2" s="66"/>
      <c r="F2" s="66"/>
      <c r="G2" s="66"/>
    </row>
    <row r="3" spans="1:7" ht="19.95" customHeight="1">
      <c r="A3" s="61" t="s">
        <v>39</v>
      </c>
      <c r="B3" s="1"/>
      <c r="C3" s="1"/>
      <c r="D3" s="1"/>
      <c r="E3" s="1"/>
      <c r="F3" s="1"/>
      <c r="G3" s="1"/>
    </row>
    <row r="4" spans="1:7" ht="25.05" customHeight="1">
      <c r="A4" s="16" t="s">
        <v>0</v>
      </c>
      <c r="B4" s="10">
        <v>22</v>
      </c>
      <c r="C4" s="18" t="s">
        <v>1</v>
      </c>
      <c r="D4" s="15"/>
      <c r="E4" s="17" t="s">
        <v>2</v>
      </c>
      <c r="F4" s="15"/>
      <c r="G4" s="11"/>
    </row>
    <row r="5" spans="1:7" ht="25.05" customHeight="1">
      <c r="A5" s="27" t="s">
        <v>3</v>
      </c>
      <c r="B5" s="30" t="str">
        <f>IF(OR(D4="",F4=""),"",F4-D4)</f>
        <v/>
      </c>
      <c r="C5" s="28" t="s">
        <v>4</v>
      </c>
      <c r="D5" s="67" t="str">
        <f>IF(B5="","",IF(B5&gt;22,"22円超の値上げ：改定前のみ1/2算定",IF(B5&gt;0,"22円以内の値上げ：全期間1/2算定","値上げなし：通常算定")))</f>
        <v/>
      </c>
      <c r="E5" s="67"/>
      <c r="F5" s="67"/>
      <c r="G5" s="67"/>
    </row>
    <row r="6" spans="1:7">
      <c r="A6" s="2"/>
      <c r="B6" s="3"/>
      <c r="C6" s="3"/>
      <c r="D6" s="3"/>
      <c r="E6" s="3"/>
      <c r="F6" s="3"/>
      <c r="G6" s="3"/>
    </row>
    <row r="7" spans="1:7" ht="27.15" customHeight="1">
      <c r="A7" s="4" t="s">
        <v>21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6" t="s">
        <v>10</v>
      </c>
    </row>
    <row r="8" spans="1:7" ht="19.95" customHeight="1">
      <c r="A8" s="19"/>
      <c r="B8" s="13"/>
      <c r="C8" s="13"/>
      <c r="D8" s="14"/>
      <c r="E8" s="7" t="str">
        <f t="shared" ref="E8:E17" si="0">IF(OR(B8="",C8="",$B$5=""),"",IF($B$5&gt;22,IF(D8="改定前",$B$4/2,IF(D8="改定後",0,"")),IF($B$5&gt;0,$B$4/2,$B$4)))</f>
        <v/>
      </c>
      <c r="F8" s="8" t="str">
        <f t="shared" ref="F8:F17" si="1">IF(E8="","",E8*B8*C8)</f>
        <v/>
      </c>
      <c r="G8" s="9" t="str">
        <f t="shared" ref="G8:G17" si="2">IF(OR(B8="",C8=""),"",IF(AND($B$5&gt;22,D8=""),"改定前/改定後を選択",IF(AND($B$5&lt;=22,D8&lt;&gt;""),"食費区分は空欄で可","")))</f>
        <v/>
      </c>
    </row>
    <row r="9" spans="1:7" ht="19.95" customHeight="1">
      <c r="A9" s="12"/>
      <c r="B9" s="13"/>
      <c r="C9" s="13"/>
      <c r="D9" s="14"/>
      <c r="E9" s="7" t="str">
        <f t="shared" si="0"/>
        <v/>
      </c>
      <c r="F9" s="8" t="str">
        <f t="shared" si="1"/>
        <v/>
      </c>
      <c r="G9" s="9" t="str">
        <f t="shared" si="2"/>
        <v/>
      </c>
    </row>
    <row r="10" spans="1:7" ht="19.95" customHeight="1">
      <c r="A10" s="12"/>
      <c r="B10" s="13"/>
      <c r="C10" s="13"/>
      <c r="D10" s="14"/>
      <c r="E10" s="7" t="str">
        <f t="shared" si="0"/>
        <v/>
      </c>
      <c r="F10" s="8" t="str">
        <f t="shared" si="1"/>
        <v/>
      </c>
      <c r="G10" s="9" t="str">
        <f t="shared" si="2"/>
        <v/>
      </c>
    </row>
    <row r="11" spans="1:7" ht="19.95" customHeight="1">
      <c r="A11" s="12"/>
      <c r="B11" s="13"/>
      <c r="C11" s="13"/>
      <c r="D11" s="14"/>
      <c r="E11" s="7" t="str">
        <f t="shared" si="0"/>
        <v/>
      </c>
      <c r="F11" s="8" t="str">
        <f t="shared" si="1"/>
        <v/>
      </c>
      <c r="G11" s="9" t="str">
        <f t="shared" si="2"/>
        <v/>
      </c>
    </row>
    <row r="12" spans="1:7" ht="19.95" customHeight="1">
      <c r="A12" s="12"/>
      <c r="B12" s="13"/>
      <c r="C12" s="13"/>
      <c r="D12" s="14"/>
      <c r="E12" s="7" t="str">
        <f t="shared" si="0"/>
        <v/>
      </c>
      <c r="F12" s="8" t="str">
        <f t="shared" si="1"/>
        <v/>
      </c>
      <c r="G12" s="9" t="str">
        <f t="shared" si="2"/>
        <v/>
      </c>
    </row>
    <row r="13" spans="1:7" ht="19.95" hidden="1" customHeight="1">
      <c r="A13" s="12"/>
      <c r="B13" s="13"/>
      <c r="C13" s="13"/>
      <c r="D13" s="14"/>
      <c r="E13" s="7" t="str">
        <f t="shared" si="0"/>
        <v/>
      </c>
      <c r="F13" s="8" t="str">
        <f t="shared" si="1"/>
        <v/>
      </c>
      <c r="G13" s="9" t="str">
        <f t="shared" si="2"/>
        <v/>
      </c>
    </row>
    <row r="14" spans="1:7" ht="19.95" hidden="1" customHeight="1">
      <c r="A14" s="12"/>
      <c r="B14" s="13"/>
      <c r="C14" s="13"/>
      <c r="D14" s="14"/>
      <c r="E14" s="7" t="str">
        <f t="shared" si="0"/>
        <v/>
      </c>
      <c r="F14" s="8" t="str">
        <f t="shared" si="1"/>
        <v/>
      </c>
      <c r="G14" s="9" t="str">
        <f t="shared" si="2"/>
        <v/>
      </c>
    </row>
    <row r="15" spans="1:7" ht="19.95" hidden="1" customHeight="1">
      <c r="A15" s="12"/>
      <c r="B15" s="13"/>
      <c r="C15" s="13"/>
      <c r="D15" s="14"/>
      <c r="E15" s="7" t="str">
        <f t="shared" si="0"/>
        <v/>
      </c>
      <c r="F15" s="8" t="str">
        <f t="shared" si="1"/>
        <v/>
      </c>
      <c r="G15" s="9" t="str">
        <f t="shared" si="2"/>
        <v/>
      </c>
    </row>
    <row r="16" spans="1:7" ht="19.95" hidden="1" customHeight="1">
      <c r="A16" s="12"/>
      <c r="B16" s="13"/>
      <c r="C16" s="13"/>
      <c r="D16" s="14"/>
      <c r="E16" s="7" t="str">
        <f t="shared" si="0"/>
        <v/>
      </c>
      <c r="F16" s="8" t="str">
        <f t="shared" si="1"/>
        <v/>
      </c>
      <c r="G16" s="9" t="str">
        <f t="shared" si="2"/>
        <v/>
      </c>
    </row>
    <row r="17" spans="1:7" ht="19.95" customHeight="1">
      <c r="A17" s="12"/>
      <c r="B17" s="13"/>
      <c r="C17" s="13"/>
      <c r="D17" s="14"/>
      <c r="E17" s="25" t="str">
        <f t="shared" si="0"/>
        <v/>
      </c>
      <c r="F17" s="8" t="str">
        <f t="shared" si="1"/>
        <v/>
      </c>
      <c r="G17" s="9" t="str">
        <f t="shared" si="2"/>
        <v/>
      </c>
    </row>
    <row r="18" spans="1:7" ht="1.2" customHeight="1" thickBot="1">
      <c r="A18" s="2"/>
      <c r="B18" s="3"/>
      <c r="C18" s="3"/>
      <c r="D18" s="3"/>
      <c r="E18" s="3"/>
      <c r="F18" s="3"/>
      <c r="G18" s="3"/>
    </row>
    <row r="19" spans="1:7" ht="25.05" customHeight="1" thickTop="1" thickBot="1">
      <c r="A19" s="68" t="s">
        <v>11</v>
      </c>
      <c r="B19" s="69"/>
      <c r="C19" s="69"/>
      <c r="D19" s="69"/>
      <c r="E19" s="69"/>
      <c r="F19" s="29" t="str">
        <f>IF(COUNT(F8:F17)=0,"",ROUNDDOWN(SUM(F8:F17),0))</f>
        <v/>
      </c>
      <c r="G19" s="26" t="s">
        <v>12</v>
      </c>
    </row>
    <row r="20" spans="1:7" ht="14.4" thickTop="1">
      <c r="A20" s="1"/>
      <c r="B20" s="1"/>
      <c r="C20" s="1"/>
      <c r="D20" s="1"/>
      <c r="E20" s="1"/>
      <c r="F20" s="1"/>
      <c r="G20" s="1"/>
    </row>
    <row r="21" spans="1:7">
      <c r="A21" s="70" t="s">
        <v>22</v>
      </c>
      <c r="B21" s="70"/>
      <c r="C21" s="70"/>
      <c r="D21" s="70"/>
      <c r="E21" s="70"/>
      <c r="F21" s="70"/>
      <c r="G21" s="70"/>
    </row>
    <row r="22" spans="1:7" ht="18" customHeight="1">
      <c r="A22" s="63" t="s">
        <v>13</v>
      </c>
      <c r="B22" s="63"/>
      <c r="C22" s="63"/>
      <c r="D22" s="63"/>
      <c r="E22" s="63"/>
      <c r="F22" s="63"/>
      <c r="G22" s="63"/>
    </row>
    <row r="23" spans="1:7" ht="18" customHeight="1">
      <c r="A23" s="63" t="s">
        <v>14</v>
      </c>
      <c r="B23" s="63"/>
      <c r="C23" s="63"/>
      <c r="D23" s="63"/>
      <c r="E23" s="63"/>
      <c r="F23" s="63"/>
      <c r="G23" s="63"/>
    </row>
    <row r="24" spans="1:7" ht="18" customHeight="1">
      <c r="A24" s="63" t="s">
        <v>34</v>
      </c>
      <c r="B24" s="63"/>
      <c r="C24" s="63"/>
      <c r="D24" s="63"/>
      <c r="E24" s="63"/>
      <c r="F24" s="63"/>
      <c r="G24" s="63"/>
    </row>
    <row r="25" spans="1:7" ht="18" customHeight="1">
      <c r="A25" s="63" t="s">
        <v>15</v>
      </c>
      <c r="B25" s="63"/>
      <c r="C25" s="63"/>
      <c r="D25" s="63"/>
      <c r="E25" s="63"/>
      <c r="F25" s="63"/>
      <c r="G25" s="63"/>
    </row>
    <row r="26" spans="1:7" ht="18" customHeight="1">
      <c r="A26" s="63" t="s">
        <v>23</v>
      </c>
      <c r="B26" s="63"/>
      <c r="C26" s="63"/>
      <c r="D26" s="63"/>
      <c r="E26" s="63"/>
      <c r="F26" s="63"/>
      <c r="G26" s="63"/>
    </row>
    <row r="27" spans="1:7" ht="18" customHeight="1">
      <c r="A27" s="59" t="s">
        <v>35</v>
      </c>
      <c r="B27" s="1"/>
      <c r="C27" s="1"/>
      <c r="D27" s="1"/>
      <c r="E27" s="1"/>
      <c r="F27" s="1"/>
      <c r="G27" s="1"/>
    </row>
    <row r="28" spans="1:7" ht="13.8" customHeight="1">
      <c r="A28" s="1"/>
      <c r="B28" s="1"/>
      <c r="C28" s="1"/>
      <c r="D28" s="1"/>
      <c r="E28" s="1"/>
      <c r="F28" s="1"/>
      <c r="G28" s="1"/>
    </row>
    <row r="29" spans="1:7" ht="27" customHeight="1">
      <c r="A29" s="62" t="s">
        <v>25</v>
      </c>
      <c r="B29" s="62"/>
      <c r="C29" s="62"/>
      <c r="D29" s="62"/>
      <c r="E29" s="62"/>
      <c r="F29" s="62"/>
      <c r="G29" s="62"/>
    </row>
    <row r="30" spans="1:7" ht="27.15" customHeight="1">
      <c r="A30" s="20" t="s">
        <v>21</v>
      </c>
      <c r="B30" s="20" t="s">
        <v>5</v>
      </c>
      <c r="C30" s="20" t="s">
        <v>6</v>
      </c>
      <c r="D30" s="20" t="s">
        <v>7</v>
      </c>
      <c r="E30" s="20" t="s">
        <v>8</v>
      </c>
      <c r="F30" s="20" t="s">
        <v>9</v>
      </c>
      <c r="G30" s="20" t="s">
        <v>10</v>
      </c>
    </row>
    <row r="31" spans="1:7">
      <c r="A31" s="21" t="s">
        <v>16</v>
      </c>
      <c r="B31" s="22">
        <v>20</v>
      </c>
      <c r="C31" s="22">
        <v>65</v>
      </c>
      <c r="D31" s="21" t="s">
        <v>17</v>
      </c>
      <c r="E31" s="23">
        <v>11</v>
      </c>
      <c r="F31" s="23">
        <v>14300</v>
      </c>
      <c r="G31" s="24"/>
    </row>
    <row r="32" spans="1:7">
      <c r="A32" s="21" t="s">
        <v>18</v>
      </c>
      <c r="B32" s="22">
        <v>25</v>
      </c>
      <c r="C32" s="22">
        <v>66</v>
      </c>
      <c r="D32" s="21" t="s">
        <v>17</v>
      </c>
      <c r="E32" s="23">
        <v>11</v>
      </c>
      <c r="F32" s="23">
        <v>18150</v>
      </c>
      <c r="G32" s="24"/>
    </row>
    <row r="33" spans="1:7">
      <c r="A33" s="21" t="s">
        <v>19</v>
      </c>
      <c r="B33" s="22">
        <v>25</v>
      </c>
      <c r="C33" s="22">
        <v>133</v>
      </c>
      <c r="D33" s="21" t="s">
        <v>20</v>
      </c>
      <c r="E33" s="23">
        <v>0</v>
      </c>
      <c r="F33" s="23">
        <v>0</v>
      </c>
      <c r="G33" s="24"/>
    </row>
  </sheetData>
  <mergeCells count="11">
    <mergeCell ref="A1:G1"/>
    <mergeCell ref="A2:G2"/>
    <mergeCell ref="D5:G5"/>
    <mergeCell ref="A19:E19"/>
    <mergeCell ref="A21:G21"/>
    <mergeCell ref="A29:G29"/>
    <mergeCell ref="A22:G22"/>
    <mergeCell ref="A23:G23"/>
    <mergeCell ref="A24:G24"/>
    <mergeCell ref="A25:G25"/>
    <mergeCell ref="A26:G26"/>
  </mergeCells>
  <phoneticPr fontId="2"/>
  <conditionalFormatting sqref="G8:G17">
    <cfRule type="expression" dxfId="1" priority="1">
      <formula>G8&lt;&gt;""</formula>
    </cfRule>
  </conditionalFormatting>
  <dataValidations count="1">
    <dataValidation type="list" sqref="D8:D17 D31:D33" xr:uid="{00000000-0002-0000-0000-000000000000}">
      <formula1>"改定前,改定後"</formula1>
    </dataValidation>
  </dataValidations>
  <pageMargins left="0.78740157480314965" right="0.78740157480314965" top="0.55118110236220474" bottom="0.31496062992125984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5DC4E-E7E2-4B82-BC9B-C8F56CD67D7D}">
  <sheetPr>
    <tabColor theme="8" tint="0.59999389629810485"/>
    <pageSetUpPr fitToPage="1"/>
  </sheetPr>
  <dimension ref="A1:G33"/>
  <sheetViews>
    <sheetView showGridLines="0" zoomScaleNormal="100" workbookViewId="0">
      <selection sqref="A1:G1"/>
    </sheetView>
  </sheetViews>
  <sheetFormatPr defaultRowHeight="13.8"/>
  <cols>
    <col min="1" max="1" width="22" style="31" customWidth="1"/>
    <col min="2" max="2" width="12" style="31" customWidth="1"/>
    <col min="3" max="3" width="20" style="31" customWidth="1"/>
    <col min="4" max="4" width="14" style="31" customWidth="1"/>
    <col min="5" max="5" width="23.296875" style="31" customWidth="1"/>
    <col min="6" max="6" width="17" style="31" customWidth="1"/>
    <col min="7" max="7" width="24" style="31" customWidth="1"/>
    <col min="8" max="16384" width="8.796875" style="31"/>
  </cols>
  <sheetData>
    <row r="1" spans="1:7" ht="22.35" customHeight="1">
      <c r="A1" s="72" t="s">
        <v>26</v>
      </c>
      <c r="B1" s="72"/>
      <c r="C1" s="72"/>
      <c r="D1" s="72"/>
      <c r="E1" s="72"/>
      <c r="F1" s="72"/>
      <c r="G1" s="72"/>
    </row>
    <row r="2" spans="1:7" ht="70.05" customHeight="1">
      <c r="A2" s="73" t="s">
        <v>38</v>
      </c>
      <c r="B2" s="73"/>
      <c r="C2" s="73"/>
      <c r="D2" s="73"/>
      <c r="E2" s="73"/>
      <c r="F2" s="73"/>
      <c r="G2" s="73"/>
    </row>
    <row r="3" spans="1:7" s="54" customFormat="1" ht="19.95" customHeight="1">
      <c r="A3" s="52" t="s">
        <v>27</v>
      </c>
      <c r="B3" s="53"/>
      <c r="C3" s="53"/>
      <c r="D3" s="53"/>
      <c r="E3" s="53"/>
      <c r="F3" s="53"/>
      <c r="G3" s="53"/>
    </row>
    <row r="4" spans="1:7" ht="27.15" customHeight="1">
      <c r="A4" s="33" t="s">
        <v>0</v>
      </c>
      <c r="B4" s="34">
        <v>67</v>
      </c>
      <c r="C4" s="35" t="s">
        <v>1</v>
      </c>
      <c r="D4" s="36"/>
      <c r="E4" s="55" t="s">
        <v>2</v>
      </c>
      <c r="F4" s="36"/>
      <c r="G4" s="37"/>
    </row>
    <row r="5" spans="1:7" ht="27.15" customHeight="1">
      <c r="A5" s="33" t="s">
        <v>3</v>
      </c>
      <c r="B5" s="34" t="str">
        <f>IF(OR(D4="",F4=""),"",F4-D4)</f>
        <v/>
      </c>
      <c r="C5" s="35" t="s">
        <v>4</v>
      </c>
      <c r="D5" s="74" t="str">
        <f>IF(B5="","",IF(B5&gt;67,"67円超の値上げ：改定前のみ1/2算定",IF(B5&gt;0,"67円以内の値上げ：全期間1/2算定","値上げなし：通常算定")))</f>
        <v/>
      </c>
      <c r="E5" s="74"/>
      <c r="F5" s="74"/>
      <c r="G5" s="74"/>
    </row>
    <row r="6" spans="1:7">
      <c r="A6" s="38"/>
      <c r="B6" s="39"/>
      <c r="C6" s="39"/>
      <c r="D6" s="39"/>
      <c r="E6" s="39"/>
      <c r="F6" s="39"/>
      <c r="G6" s="39"/>
    </row>
    <row r="7" spans="1:7" ht="27.15" customHeight="1">
      <c r="A7" s="40" t="s">
        <v>21</v>
      </c>
      <c r="B7" s="40" t="s">
        <v>5</v>
      </c>
      <c r="C7" s="40" t="s">
        <v>6</v>
      </c>
      <c r="D7" s="40" t="s">
        <v>7</v>
      </c>
      <c r="E7" s="40" t="s">
        <v>8</v>
      </c>
      <c r="F7" s="40" t="s">
        <v>9</v>
      </c>
      <c r="G7" s="40" t="s">
        <v>10</v>
      </c>
    </row>
    <row r="8" spans="1:7" ht="19.95" customHeight="1">
      <c r="A8" s="41"/>
      <c r="B8" s="36"/>
      <c r="C8" s="36"/>
      <c r="D8" s="42"/>
      <c r="E8" s="43" t="str">
        <f t="shared" ref="E8:E17" si="0">IF(OR(B8="",C8="",$B$5=""),"",IF($B$5&gt;67,IF(D8="改定前",$B$4/2,IF(D8="改定後",0,"")),IF($B$5&gt;0,$B$4/2,$B$4)))</f>
        <v/>
      </c>
      <c r="F8" s="34" t="str">
        <f t="shared" ref="F8:F17" si="1">IF(E8="","",E8*B8*C8)</f>
        <v/>
      </c>
      <c r="G8" s="44" t="str">
        <f t="shared" ref="G8:G17" si="2">IF(OR(B8="",C8=""),"",IF(AND($B$5&gt;67,D8=""),"改定前/改定後を選択",IF(AND($B$5&lt;=67,D8&lt;&gt;""),"食費区分は空欄で可","")))</f>
        <v/>
      </c>
    </row>
    <row r="9" spans="1:7" ht="19.95" customHeight="1">
      <c r="A9" s="41"/>
      <c r="B9" s="36"/>
      <c r="C9" s="36"/>
      <c r="D9" s="42"/>
      <c r="E9" s="43" t="str">
        <f t="shared" si="0"/>
        <v/>
      </c>
      <c r="F9" s="34" t="str">
        <f t="shared" si="1"/>
        <v/>
      </c>
      <c r="G9" s="44" t="str">
        <f t="shared" si="2"/>
        <v/>
      </c>
    </row>
    <row r="10" spans="1:7" ht="19.95" customHeight="1">
      <c r="A10" s="41"/>
      <c r="B10" s="36"/>
      <c r="C10" s="36"/>
      <c r="D10" s="42"/>
      <c r="E10" s="56" t="str">
        <f t="shared" si="0"/>
        <v/>
      </c>
      <c r="F10" s="34" t="str">
        <f t="shared" si="1"/>
        <v/>
      </c>
      <c r="G10" s="44" t="str">
        <f t="shared" si="2"/>
        <v/>
      </c>
    </row>
    <row r="11" spans="1:7" ht="19.95" customHeight="1">
      <c r="A11" s="41"/>
      <c r="B11" s="36"/>
      <c r="C11" s="36"/>
      <c r="D11" s="42"/>
      <c r="E11" s="43" t="str">
        <f t="shared" si="0"/>
        <v/>
      </c>
      <c r="F11" s="34" t="str">
        <f t="shared" si="1"/>
        <v/>
      </c>
      <c r="G11" s="44" t="str">
        <f t="shared" si="2"/>
        <v/>
      </c>
    </row>
    <row r="12" spans="1:7" ht="19.95" customHeight="1" thickBot="1">
      <c r="A12" s="41"/>
      <c r="B12" s="36"/>
      <c r="C12" s="36"/>
      <c r="D12" s="42"/>
      <c r="E12" s="43" t="str">
        <f t="shared" si="0"/>
        <v/>
      </c>
      <c r="F12" s="34" t="str">
        <f t="shared" si="1"/>
        <v/>
      </c>
      <c r="G12" s="44" t="str">
        <f t="shared" si="2"/>
        <v/>
      </c>
    </row>
    <row r="13" spans="1:7" ht="14.4" hidden="1" thickBot="1">
      <c r="A13" s="41"/>
      <c r="B13" s="36"/>
      <c r="C13" s="36"/>
      <c r="D13" s="42"/>
      <c r="E13" s="43" t="str">
        <f t="shared" si="0"/>
        <v/>
      </c>
      <c r="F13" s="34" t="str">
        <f t="shared" si="1"/>
        <v/>
      </c>
      <c r="G13" s="44" t="str">
        <f t="shared" si="2"/>
        <v/>
      </c>
    </row>
    <row r="14" spans="1:7" ht="14.4" hidden="1" thickBot="1">
      <c r="A14" s="41"/>
      <c r="B14" s="36"/>
      <c r="C14" s="36"/>
      <c r="D14" s="42"/>
      <c r="E14" s="43" t="str">
        <f t="shared" si="0"/>
        <v/>
      </c>
      <c r="F14" s="34" t="str">
        <f t="shared" si="1"/>
        <v/>
      </c>
      <c r="G14" s="44" t="str">
        <f t="shared" si="2"/>
        <v/>
      </c>
    </row>
    <row r="15" spans="1:7" ht="14.4" hidden="1" thickBot="1">
      <c r="A15" s="41"/>
      <c r="B15" s="36"/>
      <c r="C15" s="36"/>
      <c r="D15" s="42"/>
      <c r="E15" s="43" t="str">
        <f t="shared" si="0"/>
        <v/>
      </c>
      <c r="F15" s="34" t="str">
        <f t="shared" si="1"/>
        <v/>
      </c>
      <c r="G15" s="44" t="str">
        <f t="shared" si="2"/>
        <v/>
      </c>
    </row>
    <row r="16" spans="1:7" ht="14.4" hidden="1" thickBot="1">
      <c r="A16" s="41"/>
      <c r="B16" s="36"/>
      <c r="C16" s="36"/>
      <c r="D16" s="42"/>
      <c r="E16" s="43" t="str">
        <f t="shared" si="0"/>
        <v/>
      </c>
      <c r="F16" s="34" t="str">
        <f t="shared" si="1"/>
        <v/>
      </c>
      <c r="G16" s="44" t="str">
        <f t="shared" si="2"/>
        <v/>
      </c>
    </row>
    <row r="17" spans="1:7" ht="14.4" hidden="1" thickBot="1">
      <c r="A17" s="41"/>
      <c r="B17" s="36"/>
      <c r="C17" s="36"/>
      <c r="D17" s="42"/>
      <c r="E17" s="43" t="str">
        <f t="shared" si="0"/>
        <v/>
      </c>
      <c r="F17" s="34" t="str">
        <f t="shared" si="1"/>
        <v/>
      </c>
      <c r="G17" s="44" t="str">
        <f t="shared" si="2"/>
        <v/>
      </c>
    </row>
    <row r="18" spans="1:7" ht="14.4" hidden="1" thickBot="1">
      <c r="A18" s="38"/>
      <c r="B18" s="39"/>
      <c r="C18" s="39"/>
      <c r="D18" s="39"/>
      <c r="E18" s="39"/>
      <c r="F18" s="45"/>
      <c r="G18" s="39"/>
    </row>
    <row r="19" spans="1:7" ht="25.05" customHeight="1" thickTop="1" thickBot="1">
      <c r="A19" s="75" t="s">
        <v>11</v>
      </c>
      <c r="B19" s="75"/>
      <c r="C19" s="75"/>
      <c r="D19" s="75"/>
      <c r="E19" s="75"/>
      <c r="F19" s="57" t="str">
        <f>IF(COUNT(F8:F17)=0,"",ROUNDDOWN(SUM(F8:F17),0))</f>
        <v/>
      </c>
      <c r="G19" s="58" t="s">
        <v>12</v>
      </c>
    </row>
    <row r="20" spans="1:7" ht="14.4" thickTop="1">
      <c r="A20" s="32"/>
      <c r="B20" s="32"/>
      <c r="C20" s="32"/>
      <c r="D20" s="32"/>
      <c r="E20" s="32"/>
      <c r="F20" s="32"/>
      <c r="G20" s="32"/>
    </row>
    <row r="21" spans="1:7" ht="18" customHeight="1">
      <c r="A21" s="76" t="s">
        <v>28</v>
      </c>
      <c r="B21" s="76"/>
      <c r="C21" s="76"/>
      <c r="D21" s="76"/>
      <c r="E21" s="76"/>
      <c r="F21" s="76"/>
      <c r="G21" s="76"/>
    </row>
    <row r="22" spans="1:7" ht="18" customHeight="1">
      <c r="A22" s="71" t="s">
        <v>13</v>
      </c>
      <c r="B22" s="71"/>
      <c r="C22" s="71"/>
      <c r="D22" s="71"/>
      <c r="E22" s="71"/>
      <c r="F22" s="71"/>
      <c r="G22" s="71"/>
    </row>
    <row r="23" spans="1:7" ht="18" customHeight="1">
      <c r="A23" s="71" t="s">
        <v>29</v>
      </c>
      <c r="B23" s="71"/>
      <c r="C23" s="71"/>
      <c r="D23" s="71"/>
      <c r="E23" s="71"/>
      <c r="F23" s="71"/>
      <c r="G23" s="71"/>
    </row>
    <row r="24" spans="1:7" ht="18" customHeight="1">
      <c r="A24" s="71" t="s">
        <v>36</v>
      </c>
      <c r="B24" s="71"/>
      <c r="C24" s="71"/>
      <c r="D24" s="71"/>
      <c r="E24" s="71"/>
      <c r="F24" s="71"/>
      <c r="G24" s="71"/>
    </row>
    <row r="25" spans="1:7" ht="18" customHeight="1">
      <c r="A25" s="71" t="s">
        <v>30</v>
      </c>
      <c r="B25" s="71"/>
      <c r="C25" s="71"/>
      <c r="D25" s="71"/>
      <c r="E25" s="71"/>
      <c r="F25" s="71"/>
      <c r="G25" s="71"/>
    </row>
    <row r="26" spans="1:7" ht="18" customHeight="1">
      <c r="A26" s="71" t="s">
        <v>31</v>
      </c>
      <c r="B26" s="71"/>
      <c r="C26" s="71"/>
      <c r="D26" s="71"/>
      <c r="E26" s="71"/>
      <c r="F26" s="71"/>
      <c r="G26" s="71"/>
    </row>
    <row r="27" spans="1:7" ht="18" customHeight="1">
      <c r="A27" s="60" t="s">
        <v>37</v>
      </c>
      <c r="B27" s="32"/>
      <c r="C27" s="32"/>
      <c r="D27" s="32"/>
      <c r="E27" s="32"/>
      <c r="F27" s="32"/>
      <c r="G27" s="32"/>
    </row>
    <row r="28" spans="1:7">
      <c r="A28" s="32"/>
      <c r="B28" s="32"/>
      <c r="C28" s="32"/>
      <c r="D28" s="32"/>
      <c r="E28" s="32"/>
      <c r="F28" s="32"/>
      <c r="G28" s="32"/>
    </row>
    <row r="29" spans="1:7" ht="27" customHeight="1">
      <c r="A29" s="77" t="s">
        <v>32</v>
      </c>
      <c r="B29" s="77"/>
      <c r="C29" s="77"/>
      <c r="D29" s="77"/>
      <c r="E29" s="77"/>
      <c r="F29" s="77"/>
      <c r="G29" s="77"/>
    </row>
    <row r="30" spans="1:7" ht="27.15" customHeight="1">
      <c r="A30" s="46" t="s">
        <v>21</v>
      </c>
      <c r="B30" s="46" t="s">
        <v>5</v>
      </c>
      <c r="C30" s="46" t="s">
        <v>6</v>
      </c>
      <c r="D30" s="46" t="s">
        <v>7</v>
      </c>
      <c r="E30" s="46" t="s">
        <v>8</v>
      </c>
      <c r="F30" s="46" t="s">
        <v>9</v>
      </c>
      <c r="G30" s="46" t="s">
        <v>10</v>
      </c>
    </row>
    <row r="31" spans="1:7">
      <c r="A31" s="48" t="s">
        <v>16</v>
      </c>
      <c r="B31" s="47">
        <v>20</v>
      </c>
      <c r="C31" s="47">
        <v>91</v>
      </c>
      <c r="D31" s="48" t="s">
        <v>17</v>
      </c>
      <c r="E31" s="49">
        <v>33.5</v>
      </c>
      <c r="F31" s="50">
        <v>60970</v>
      </c>
      <c r="G31" s="51"/>
    </row>
    <row r="32" spans="1:7">
      <c r="A32" s="48" t="s">
        <v>18</v>
      </c>
      <c r="B32" s="47">
        <v>25</v>
      </c>
      <c r="C32" s="47">
        <v>92</v>
      </c>
      <c r="D32" s="48" t="s">
        <v>17</v>
      </c>
      <c r="E32" s="49">
        <v>33.5</v>
      </c>
      <c r="F32" s="50">
        <v>77050</v>
      </c>
      <c r="G32" s="51"/>
    </row>
    <row r="33" spans="1:7">
      <c r="A33" s="48" t="s">
        <v>19</v>
      </c>
      <c r="B33" s="47">
        <v>25</v>
      </c>
      <c r="C33" s="47">
        <v>182</v>
      </c>
      <c r="D33" s="48" t="s">
        <v>20</v>
      </c>
      <c r="E33" s="49">
        <v>0</v>
      </c>
      <c r="F33" s="50">
        <v>0</v>
      </c>
      <c r="G33" s="51"/>
    </row>
  </sheetData>
  <mergeCells count="11">
    <mergeCell ref="A23:G23"/>
    <mergeCell ref="A24:G24"/>
    <mergeCell ref="A25:G25"/>
    <mergeCell ref="A26:G26"/>
    <mergeCell ref="A29:G29"/>
    <mergeCell ref="A22:G22"/>
    <mergeCell ref="A1:G1"/>
    <mergeCell ref="A2:G2"/>
    <mergeCell ref="D5:G5"/>
    <mergeCell ref="A19:E19"/>
    <mergeCell ref="A21:G21"/>
  </mergeCells>
  <phoneticPr fontId="2"/>
  <conditionalFormatting sqref="G8:G17">
    <cfRule type="expression" dxfId="0" priority="1">
      <formula>G8&lt;&gt;""</formula>
    </cfRule>
  </conditionalFormatting>
  <dataValidations count="1">
    <dataValidation type="list" sqref="D8:D17 D31:D33" xr:uid="{ED9B1354-8C25-4DE4-8DD0-AE57D01A52E1}">
      <formula1>"改定前,改定後"</formula1>
    </dataValidation>
  </dataValidations>
  <pageMargins left="0.78740157480314965" right="0.78740157480314965" top="0.55118110236220474" bottom="0.31496062992125984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通所系</vt:lpstr>
      <vt:lpstr>入所系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2026-10-02T04:01:59Z</cp:lastPrinted>
  <dcterms:created xsi:type="dcterms:W3CDTF">2026-10-02T02:34:22Z</dcterms:created>
  <dcterms:modified xsi:type="dcterms:W3CDTF">2026-10-16T02:46:04Z</dcterms:modified>
</cp:coreProperties>
</file>