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ri-file4.mrym.city.moriyama.shiga.jp\共有\市民協働課\協働推進係\12 市民参画事業\01 市民提案型まちづくり支援事業\R07年度\00 要綱改正\収支報告管理台帳\"/>
    </mc:Choice>
  </mc:AlternateContent>
  <xr:revisionPtr revIDLastSave="0" documentId="13_ncr:1_{5A707DA0-D9F8-4BCF-B0C2-43B13DE14E93}" xr6:coauthVersionLast="47" xr6:coauthVersionMax="47" xr10:uidLastSave="{00000000-0000-0000-0000-000000000000}"/>
  <bookViews>
    <workbookView xWindow="-108" yWindow="-108" windowWidth="23256" windowHeight="12576" activeTab="1" xr2:uid="{EE2DE6A2-ED1D-47F2-97CB-370F41C0049F}"/>
  </bookViews>
  <sheets>
    <sheet name="管理台帳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5" i="1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S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D83" i="1"/>
  <c r="C39" i="1"/>
  <c r="C35" i="1"/>
  <c r="C15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11" i="1"/>
  <c r="D3" i="3" l="1"/>
  <c r="D84" i="3"/>
  <c r="C6" i="3" s="1"/>
  <c r="D3" i="1"/>
  <c r="D84" i="1"/>
  <c r="C6" i="1" s="1"/>
  <c r="C3" i="3" l="1"/>
  <c r="C5" i="3" s="1"/>
</calcChain>
</file>

<file path=xl/sharedStrings.xml><?xml version="1.0" encoding="utf-8"?>
<sst xmlns="http://schemas.openxmlformats.org/spreadsheetml/2006/main" count="70" uniqueCount="35">
  <si>
    <t>＜収入＞</t>
    <rPh sb="1" eb="3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</si>
  <si>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</si>
  <si>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</si>
  <si>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市助成金</t>
    <rPh sb="0" eb="1">
      <t>シ</t>
    </rPh>
    <rPh sb="1" eb="4">
      <t>ジョセイキン</t>
    </rPh>
    <phoneticPr fontId="1"/>
  </si>
  <si>
    <t>事業収入</t>
    <rPh sb="0" eb="4">
      <t>ジギョウシュウニュウ</t>
    </rPh>
    <phoneticPr fontId="1"/>
  </si>
  <si>
    <t>自己負担金</t>
    <rPh sb="0" eb="5">
      <t>ジコフタンキン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</si>
  <si>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</si>
  <si>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</si>
  <si>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＜支出＞</t>
    <rPh sb="1" eb="3">
      <t>シシュツ</t>
    </rPh>
    <phoneticPr fontId="1"/>
  </si>
  <si>
    <t>日付</t>
    <rPh sb="0" eb="2">
      <t>ヒヅケ</t>
    </rPh>
    <phoneticPr fontId="1"/>
  </si>
  <si>
    <t>賃金</t>
    <rPh sb="0" eb="2">
      <t>チンギン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</si>
  <si>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</si>
  <si>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</si>
  <si>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</si>
  <si>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燃料費</t>
    <rPh sb="0" eb="3">
      <t>ネンリョウヒ</t>
    </rPh>
    <phoneticPr fontId="1"/>
  </si>
  <si>
    <t>光熱水費</t>
    <rPh sb="0" eb="4">
      <t>コウネツスイヒ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</si>
  <si>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</si>
  <si>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</si>
  <si>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</si>
  <si>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領収書
No.</t>
    <rPh sb="0" eb="3">
      <t>リョウシュウショ</t>
    </rPh>
    <phoneticPr fontId="1"/>
  </si>
  <si>
    <t>使用料
賃借料</t>
    <rPh sb="0" eb="3">
      <t>シヨウリョウ</t>
    </rPh>
    <rPh sb="4" eb="7">
      <t>チンシャクリョウ</t>
    </rPh>
    <phoneticPr fontId="1"/>
  </si>
  <si>
    <t>事業所
賃借料</t>
    <rPh sb="0" eb="3">
      <t>ジギョウショ</t>
    </rPh>
    <rPh sb="4" eb="7">
      <t>チンシャクリョウ</t>
    </rPh>
    <phoneticPr fontId="1"/>
  </si>
  <si>
    <t>設備費</t>
    <rPh sb="0" eb="3">
      <t>セツビヒ</t>
    </rPh>
    <phoneticPr fontId="1"/>
  </si>
  <si>
    <t>対象外
経費</t>
    <rPh sb="0" eb="3">
      <t>タイショウガイ</t>
    </rPh>
    <rPh sb="4" eb="6">
      <t>ケイヒ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</si>
  <si>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</si>
  <si>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通信
運搬費</t>
    <rPh sb="0" eb="2">
      <t>ツウシン</t>
    </rPh>
    <rPh sb="3" eb="5">
      <t>ウンパン</t>
    </rPh>
    <rPh sb="5" eb="6">
      <t>ヒ</t>
    </rPh>
    <phoneticPr fontId="1"/>
  </si>
  <si>
    <t>備品
購入費</t>
    <rPh sb="0" eb="2">
      <t>ビヒン</t>
    </rPh>
    <rPh sb="3" eb="5">
      <t>コウニュウ</t>
    </rPh>
    <rPh sb="5" eb="6">
      <t>ヒ</t>
    </rPh>
    <phoneticPr fontId="1"/>
  </si>
  <si>
    <t>各項目合計金額</t>
    <rPh sb="0" eb="1">
      <t>カク</t>
    </rPh>
    <rPh sb="1" eb="3">
      <t>コウモク</t>
    </rPh>
    <rPh sb="3" eb="7">
      <t>ゴウケイキンガク</t>
    </rPh>
    <phoneticPr fontId="1"/>
  </si>
  <si>
    <t>合計支出金額</t>
    <rPh sb="0" eb="2">
      <t>ゴウケイ</t>
    </rPh>
    <rPh sb="2" eb="4">
      <t>シシュツ</t>
    </rPh>
    <rPh sb="4" eb="6">
      <t>キンガク</t>
    </rPh>
    <phoneticPr fontId="1"/>
  </si>
  <si>
    <t>黄色のセルは触らない!!</t>
    <rPh sb="0" eb="2">
      <t>キイロ</t>
    </rPh>
    <rPh sb="6" eb="7">
      <t>サワ</t>
    </rPh>
    <phoneticPr fontId="1"/>
  </si>
  <si>
    <t>※助成額は10円未満切り捨て。</t>
    <rPh sb="1" eb="4">
      <t>ジョセイガク</t>
    </rPh>
    <rPh sb="7" eb="8">
      <t>エン</t>
    </rPh>
    <rPh sb="8" eb="10">
      <t>ミマン</t>
    </rPh>
    <rPh sb="10" eb="11">
      <t>キ</t>
    </rPh>
    <rPh sb="12" eb="13">
      <t>ス</t>
    </rPh>
    <phoneticPr fontId="1"/>
  </si>
  <si>
    <t>※事業収入のみ手入力。</t>
    <rPh sb="1" eb="5">
      <t>ジギョウシュウニュウ</t>
    </rPh>
    <rPh sb="7" eb="10">
      <t>テニュウリョク</t>
    </rPh>
    <phoneticPr fontId="1"/>
  </si>
  <si>
    <r>
      <rPr>
        <sz val="6"/>
        <color theme="1"/>
        <rFont val="BIZ UDPゴシック"/>
        <family val="3"/>
        <charset val="128"/>
      </rPr>
      <t>領収書</t>
    </r>
    <r>
      <rPr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No.</t>
    </r>
    <rPh sb="0" eb="3">
      <t>リョウシュウショ</t>
    </rPh>
    <phoneticPr fontId="1"/>
  </si>
  <si>
    <t>①領収書No.を記入。（対象の領収書にも同じ番号を記載すると確認しやすいです。）
②領収書に記入されている領収日を日付に記載。
③領収金額を金額の対象項目欄に記載。（￥や円は付けずに記載してください。）
④＜収入＞の事業収入を記載する。</t>
    <rPh sb="1" eb="4">
      <t>リョウシュウショ</t>
    </rPh>
    <rPh sb="8" eb="10">
      <t>キニュウ</t>
    </rPh>
    <rPh sb="12" eb="14">
      <t>タイショウ</t>
    </rPh>
    <rPh sb="15" eb="18">
      <t>リョウシュウショ</t>
    </rPh>
    <rPh sb="20" eb="21">
      <t>オナ</t>
    </rPh>
    <rPh sb="22" eb="24">
      <t>バンゴウ</t>
    </rPh>
    <rPh sb="25" eb="27">
      <t>キサイ</t>
    </rPh>
    <rPh sb="30" eb="32">
      <t>カクニン</t>
    </rPh>
    <rPh sb="42" eb="45">
      <t>リョウシュウショ</t>
    </rPh>
    <rPh sb="46" eb="48">
      <t>キニュウ</t>
    </rPh>
    <rPh sb="53" eb="56">
      <t>リョウシュウビ</t>
    </rPh>
    <rPh sb="57" eb="59">
      <t>ヒヅケ</t>
    </rPh>
    <rPh sb="60" eb="62">
      <t>キサイ</t>
    </rPh>
    <rPh sb="65" eb="67">
      <t>リョウシュウ</t>
    </rPh>
    <rPh sb="67" eb="69">
      <t>キンガク</t>
    </rPh>
    <rPh sb="70" eb="72">
      <t>キンガク</t>
    </rPh>
    <rPh sb="73" eb="75">
      <t>タイショウ</t>
    </rPh>
    <rPh sb="75" eb="77">
      <t>コウモク</t>
    </rPh>
    <rPh sb="77" eb="78">
      <t>ラン</t>
    </rPh>
    <rPh sb="79" eb="81">
      <t>キサイ</t>
    </rPh>
    <rPh sb="85" eb="86">
      <t>エン</t>
    </rPh>
    <rPh sb="87" eb="88">
      <t>ツ</t>
    </rPh>
    <rPh sb="91" eb="93">
      <t>キサイ</t>
    </rPh>
    <rPh sb="104" eb="106">
      <t>シュウニュウ</t>
    </rPh>
    <rPh sb="108" eb="110">
      <t>ジギョウ</t>
    </rPh>
    <rPh sb="110" eb="112">
      <t>シュウニュウ</t>
    </rPh>
    <rPh sb="113" eb="115">
      <t>キサイ</t>
    </rPh>
    <phoneticPr fontId="1"/>
  </si>
  <si>
    <t>①領収書No.を記入。（対象の領収書にも同じ番号を記載すると確認しやすいです。）
②領収書に記入されている領収日を日付に記載。
③領収金額を金額の対象項目欄に記載。（￥や円は付けずに記載してください。）
④＜収入＞の事業収入を記載する。</t>
    <rPh sb="1" eb="4">
      <t>リョウシュウショ</t>
    </rPh>
    <rPh sb="8" eb="10">
      <t>キニュウ</t>
    </rPh>
    <rPh sb="12" eb="14">
      <t>タイショウ</t>
    </rPh>
    <rPh sb="15" eb="18">
      <t>リョウシュウショ</t>
    </rPh>
    <rPh sb="20" eb="21">
      <t>オナ</t>
    </rPh>
    <rPh sb="22" eb="24">
      <t>バンゴウ</t>
    </rPh>
    <rPh sb="25" eb="27">
      <t>キサイ</t>
    </rPh>
    <rPh sb="30" eb="32">
      <t>カクニン</t>
    </rPh>
    <rPh sb="42" eb="45">
      <t>リョウシュウショ</t>
    </rPh>
    <rPh sb="46" eb="48">
      <t>キニュウ</t>
    </rPh>
    <rPh sb="53" eb="56">
      <t>リョウシュウビ</t>
    </rPh>
    <rPh sb="57" eb="59">
      <t>ヒヅケ</t>
    </rPh>
    <rPh sb="60" eb="62">
      <t>キサイ</t>
    </rPh>
    <rPh sb="65" eb="67">
      <t>リョウシュウ</t>
    </rPh>
    <rPh sb="67" eb="69">
      <t>キンガク</t>
    </rPh>
    <rPh sb="70" eb="72">
      <t>キンガク</t>
    </rPh>
    <rPh sb="73" eb="75">
      <t>タイショウ</t>
    </rPh>
    <rPh sb="75" eb="77">
      <t>コウモク</t>
    </rPh>
    <rPh sb="77" eb="78">
      <t>ラン</t>
    </rPh>
    <rPh sb="79" eb="81">
      <t>キサイ</t>
    </rPh>
    <rPh sb="85" eb="86">
      <t>エン</t>
    </rPh>
    <rPh sb="87" eb="88">
      <t>ツ</t>
    </rPh>
    <rPh sb="91" eb="9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</si>
</sst>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3" fontId="2" fillId="0" borderId="3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3" borderId="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2" borderId="27" xfId="0" applyFont="1" applyFill="1" applyBorder="1" applyAlignment="1">
      <alignment vertical="center"/>
    </xf>
    <xf numFmtId="0" fontId="2" fillId="3" borderId="39" xfId="0" applyFont="1" applyFill="1" applyBorder="1">
      <alignment vertical="center"/>
    </xf>
    <xf numFmtId="0" fontId="2" fillId="0" borderId="2" xfId="0" applyFont="1" applyBorder="1">
      <alignment vertical="center"/>
    </xf>
    <xf numFmtId="56" fontId="3" fillId="0" borderId="3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5F37-001A-4A3F-AAAE-D9EE35DF5DBD}">
  <dimension ref="A1:S84"/>
  <sheetViews>
    <sheetView view="pageLayout" zoomScaleNormal="100" workbookViewId="0">
      <selection activeCell="C3" sqref="C3"/>
    </sheetView>
  </sheetViews>
  <sheetFormatPr defaultColWidth="8.3984375" defaultRowHeight="10.8" x14ac:dyDescent="0.45"/>
  <cols>
    <col min="1" max="1" width="5.296875" style="1" customWidth="1"/>
    <col min="2" max="2" width="4.69921875" style="1" customWidth="1"/>
    <col min="3" max="3" width="11" style="1" customWidth="1"/>
    <col min="4" max="19" width="6.8984375" style="1" customWidth="1"/>
    <col min="20" max="16384" width="8.3984375" style="1"/>
  </cols>
  <sheetData>
    <row r="1" spans="1:19" ht="11.4" thickBot="1" x14ac:dyDescent="0.5">
      <c r="A1" s="3" t="s">
        <v>0</v>
      </c>
      <c r="J1" s="41" t="s">
        <v>29</v>
      </c>
      <c r="K1" s="42"/>
      <c r="L1" s="42"/>
      <c r="M1" s="42"/>
      <c r="N1" s="42"/>
      <c r="O1" s="42"/>
      <c r="P1" s="42"/>
      <c r="Q1" s="42"/>
      <c r="R1" s="42"/>
      <c r="S1" s="43"/>
    </row>
    <row r="2" spans="1:19" ht="13.2" customHeight="1" thickBot="1" x14ac:dyDescent="0.5">
      <c r="A2" s="80" t="s">
        <v>1</v>
      </c>
      <c r="B2" s="62"/>
      <c r="C2" s="62" t="s">
        <v>2</v>
      </c>
      <c r="D2" s="62"/>
      <c r="E2" s="62" t="s">
        <v>7</v>
      </c>
      <c r="F2" s="62"/>
      <c r="G2" s="62"/>
      <c r="H2" s="63"/>
      <c r="I2" s="19"/>
      <c r="J2" s="44"/>
      <c r="K2" s="45"/>
      <c r="L2" s="45"/>
      <c r="M2" s="45"/>
      <c r="N2" s="45"/>
      <c r="O2" s="45"/>
      <c r="P2" s="45"/>
      <c r="Q2" s="45"/>
      <c r="R2" s="45"/>
      <c r="S2" s="46"/>
    </row>
    <row r="3" spans="1:19" ht="10.199999999999999" customHeight="1" thickBot="1" x14ac:dyDescent="0.5">
      <c r="A3" s="34" t="s">
        <v>3</v>
      </c>
      <c r="B3" s="35"/>
      <c r="C3" s="28">
        <f>IF(ROUNDDOWN(D3,-2)&gt;200000,200000,ROUNDDOWN(D3,-2))</f>
        <v>0</v>
      </c>
      <c r="D3" s="18">
        <f>SUM(D83:R83)-C4</f>
        <v>0</v>
      </c>
      <c r="E3" s="64" t="s">
        <v>30</v>
      </c>
      <c r="F3" s="65"/>
      <c r="G3" s="65"/>
      <c r="H3" s="66"/>
    </row>
    <row r="4" spans="1:19" ht="11.4" thickBot="1" x14ac:dyDescent="0.5">
      <c r="A4" s="36" t="s">
        <v>4</v>
      </c>
      <c r="B4" s="37"/>
      <c r="C4" s="29">
        <v>0</v>
      </c>
      <c r="D4" s="27"/>
      <c r="E4" s="67" t="s">
        <v>31</v>
      </c>
      <c r="F4" s="68"/>
      <c r="G4" s="68"/>
      <c r="H4" s="69"/>
      <c r="J4" s="47" t="s">
        <v>33</v>
      </c>
      <c r="K4" s="48"/>
      <c r="L4" s="48"/>
      <c r="M4" s="48"/>
      <c r="N4" s="48"/>
      <c r="O4" s="48"/>
      <c r="P4" s="48"/>
      <c r="Q4" s="48"/>
      <c r="R4" s="48"/>
      <c r="S4" s="49"/>
    </row>
    <row r="5" spans="1:19" ht="11.4" thickBot="1" x14ac:dyDescent="0.5">
      <c r="A5" s="36" t="s">
        <v>5</v>
      </c>
      <c r="B5" s="38"/>
      <c r="C5" s="21">
        <f>C6-C3-C4</f>
        <v>0</v>
      </c>
      <c r="D5" s="18"/>
      <c r="E5" s="70"/>
      <c r="F5" s="71"/>
      <c r="G5" s="71"/>
      <c r="H5" s="72"/>
      <c r="J5" s="50"/>
      <c r="K5" s="51"/>
      <c r="L5" s="51"/>
      <c r="M5" s="51"/>
      <c r="N5" s="51"/>
      <c r="O5" s="51"/>
      <c r="P5" s="51"/>
      <c r="Q5" s="51"/>
      <c r="R5" s="51"/>
      <c r="S5" s="52"/>
    </row>
    <row r="6" spans="1:19" ht="11.4" thickBot="1" x14ac:dyDescent="0.5">
      <c r="A6" s="39" t="s">
        <v>6</v>
      </c>
      <c r="B6" s="40"/>
      <c r="C6" s="23">
        <f>D84</f>
        <v>0</v>
      </c>
      <c r="D6" s="20"/>
      <c r="E6" s="73"/>
      <c r="F6" s="74"/>
      <c r="G6" s="74"/>
      <c r="H6" s="75"/>
      <c r="J6" s="50"/>
      <c r="K6" s="51"/>
      <c r="L6" s="51"/>
      <c r="M6" s="51"/>
      <c r="N6" s="51"/>
      <c r="O6" s="51"/>
      <c r="P6" s="51"/>
      <c r="Q6" s="51"/>
      <c r="R6" s="51"/>
      <c r="S6" s="52"/>
    </row>
    <row r="7" spans="1:19" x14ac:dyDescent="0.45">
      <c r="J7" s="53"/>
      <c r="K7" s="54"/>
      <c r="L7" s="54"/>
      <c r="M7" s="54"/>
      <c r="N7" s="54"/>
      <c r="O7" s="54"/>
      <c r="P7" s="54"/>
      <c r="Q7" s="54"/>
      <c r="R7" s="54"/>
      <c r="S7" s="55"/>
    </row>
    <row r="8" spans="1:19" ht="11.4" thickBot="1" x14ac:dyDescent="0.5">
      <c r="A8" s="3" t="s">
        <v>8</v>
      </c>
    </row>
    <row r="9" spans="1:19" ht="18" customHeight="1" x14ac:dyDescent="0.45">
      <c r="A9" s="76" t="s">
        <v>19</v>
      </c>
      <c r="B9" s="57" t="s">
        <v>9</v>
      </c>
      <c r="C9" s="57" t="s">
        <v>1</v>
      </c>
      <c r="D9" s="78" t="s">
        <v>2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9"/>
    </row>
    <row r="10" spans="1:19" s="4" customFormat="1" ht="22.2" thickBot="1" x14ac:dyDescent="0.5">
      <c r="A10" s="77"/>
      <c r="B10" s="59"/>
      <c r="C10" s="59"/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9" t="s">
        <v>24</v>
      </c>
      <c r="J10" s="8" t="s">
        <v>15</v>
      </c>
      <c r="K10" s="9" t="s">
        <v>25</v>
      </c>
      <c r="L10" s="8" t="s">
        <v>16</v>
      </c>
      <c r="M10" s="8" t="s">
        <v>17</v>
      </c>
      <c r="N10" s="8" t="s">
        <v>18</v>
      </c>
      <c r="O10" s="9" t="s">
        <v>20</v>
      </c>
      <c r="P10" s="9" t="s">
        <v>26</v>
      </c>
      <c r="Q10" s="9" t="s">
        <v>21</v>
      </c>
      <c r="R10" s="8" t="s">
        <v>22</v>
      </c>
      <c r="S10" s="10" t="s">
        <v>23</v>
      </c>
    </row>
    <row r="11" spans="1:19" x14ac:dyDescent="0.45">
      <c r="A11" s="11"/>
      <c r="B11" s="6"/>
      <c r="C11" s="21" t="str">
        <f t="shared" ref="C11:C42" si="0">IF(D11&gt;0,$D$10,"")&amp;IF(E11&gt;0,$E$10,"")&amp;IF(F11&gt;0,$F$10,"")&amp;IF(G11&gt;0,$G$10,"")&amp;IF(H11&gt;0,$H$10,"")&amp;IF(I11&gt;0,$I$10,"")&amp;IF(J11&gt;0,$J$10,"")&amp;IF(K11&gt;0,$K$10,"")&amp;IF(L11&gt;0,$L$10,"")&amp;IF(M11&gt;0,$M$10,"")&amp;IF(N11&gt;0,$N$10,"")&amp;IF(O11&gt;0,$O$10,"")&amp;IF(P11&gt;0,$P$10,"")&amp;IF(Q11&gt;0,$Q$10,"")&amp;IF(R11&gt;0,$R$10,"")&amp;IF(S11&gt;0,$S$10,"")</f>
        <v/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6"/>
      <c r="S11" s="12"/>
    </row>
    <row r="12" spans="1:19" x14ac:dyDescent="0.45">
      <c r="A12" s="13"/>
      <c r="B12" s="5"/>
      <c r="C12" s="22" t="str">
        <f t="shared" si="0"/>
        <v/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4"/>
    </row>
    <row r="13" spans="1:19" x14ac:dyDescent="0.45">
      <c r="A13" s="13"/>
      <c r="B13" s="5"/>
      <c r="C13" s="22" t="str">
        <f t="shared" si="0"/>
        <v/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4"/>
    </row>
    <row r="14" spans="1:19" x14ac:dyDescent="0.45">
      <c r="A14" s="13"/>
      <c r="B14" s="5"/>
      <c r="C14" s="22" t="str">
        <f t="shared" si="0"/>
        <v/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4"/>
    </row>
    <row r="15" spans="1:19" x14ac:dyDescent="0.45">
      <c r="A15" s="13"/>
      <c r="B15" s="5"/>
      <c r="C15" s="22" t="str">
        <f t="shared" si="0"/>
        <v/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4"/>
    </row>
    <row r="16" spans="1:19" x14ac:dyDescent="0.45">
      <c r="A16" s="13"/>
      <c r="B16" s="5"/>
      <c r="C16" s="22" t="str">
        <f t="shared" si="0"/>
        <v/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4"/>
    </row>
    <row r="17" spans="1:19" x14ac:dyDescent="0.45">
      <c r="A17" s="13"/>
      <c r="B17" s="5"/>
      <c r="C17" s="22" t="str">
        <f t="shared" si="0"/>
        <v/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4"/>
    </row>
    <row r="18" spans="1:19" x14ac:dyDescent="0.45">
      <c r="A18" s="13"/>
      <c r="B18" s="5"/>
      <c r="C18" s="22" t="str">
        <f t="shared" si="0"/>
        <v/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4"/>
    </row>
    <row r="19" spans="1:19" x14ac:dyDescent="0.45">
      <c r="A19" s="13"/>
      <c r="B19" s="5"/>
      <c r="C19" s="22" t="str">
        <f t="shared" si="0"/>
        <v/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4"/>
    </row>
    <row r="20" spans="1:19" x14ac:dyDescent="0.45">
      <c r="A20" s="13"/>
      <c r="B20" s="5"/>
      <c r="C20" s="22" t="str">
        <f t="shared" si="0"/>
        <v/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4"/>
    </row>
    <row r="21" spans="1:19" x14ac:dyDescent="0.45">
      <c r="A21" s="13"/>
      <c r="B21" s="5"/>
      <c r="C21" s="22" t="str">
        <f t="shared" si="0"/>
        <v/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4"/>
    </row>
    <row r="22" spans="1:19" x14ac:dyDescent="0.45">
      <c r="A22" s="13"/>
      <c r="B22" s="5"/>
      <c r="C22" s="22" t="str">
        <f t="shared" si="0"/>
        <v/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4"/>
    </row>
    <row r="23" spans="1:19" x14ac:dyDescent="0.45">
      <c r="A23" s="13"/>
      <c r="B23" s="5"/>
      <c r="C23" s="22" t="str">
        <f t="shared" si="0"/>
        <v/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4"/>
    </row>
    <row r="24" spans="1:19" x14ac:dyDescent="0.45">
      <c r="A24" s="13"/>
      <c r="B24" s="5"/>
      <c r="C24" s="22" t="str">
        <f t="shared" si="0"/>
        <v/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4"/>
    </row>
    <row r="25" spans="1:19" x14ac:dyDescent="0.45">
      <c r="A25" s="13"/>
      <c r="B25" s="5"/>
      <c r="C25" s="22" t="str">
        <f t="shared" si="0"/>
        <v/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4"/>
    </row>
    <row r="26" spans="1:19" x14ac:dyDescent="0.45">
      <c r="A26" s="13"/>
      <c r="B26" s="5"/>
      <c r="C26" s="22" t="str">
        <f t="shared" si="0"/>
        <v/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4"/>
    </row>
    <row r="27" spans="1:19" x14ac:dyDescent="0.45">
      <c r="A27" s="13"/>
      <c r="B27" s="5"/>
      <c r="C27" s="22" t="str">
        <f t="shared" si="0"/>
        <v/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4"/>
    </row>
    <row r="28" spans="1:19" x14ac:dyDescent="0.45">
      <c r="A28" s="13"/>
      <c r="B28" s="5"/>
      <c r="C28" s="22" t="str">
        <f t="shared" si="0"/>
        <v/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4"/>
    </row>
    <row r="29" spans="1:19" x14ac:dyDescent="0.45">
      <c r="A29" s="13"/>
      <c r="B29" s="5"/>
      <c r="C29" s="22" t="str">
        <f t="shared" si="0"/>
        <v/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4"/>
    </row>
    <row r="30" spans="1:19" x14ac:dyDescent="0.45">
      <c r="A30" s="13"/>
      <c r="B30" s="5"/>
      <c r="C30" s="22" t="str">
        <f t="shared" si="0"/>
        <v/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4"/>
    </row>
    <row r="31" spans="1:19" x14ac:dyDescent="0.45">
      <c r="A31" s="13"/>
      <c r="B31" s="5"/>
      <c r="C31" s="22" t="str">
        <f t="shared" si="0"/>
        <v/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4"/>
    </row>
    <row r="32" spans="1:19" x14ac:dyDescent="0.45">
      <c r="A32" s="13"/>
      <c r="B32" s="5"/>
      <c r="C32" s="22" t="str">
        <f t="shared" si="0"/>
        <v/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4"/>
    </row>
    <row r="33" spans="1:19" x14ac:dyDescent="0.45">
      <c r="A33" s="13"/>
      <c r="B33" s="5"/>
      <c r="C33" s="22" t="str">
        <f t="shared" si="0"/>
        <v/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4"/>
    </row>
    <row r="34" spans="1:19" x14ac:dyDescent="0.45">
      <c r="A34" s="13"/>
      <c r="B34" s="5"/>
      <c r="C34" s="22" t="str">
        <f t="shared" si="0"/>
        <v/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4"/>
    </row>
    <row r="35" spans="1:19" x14ac:dyDescent="0.45">
      <c r="A35" s="13"/>
      <c r="B35" s="5"/>
      <c r="C35" s="22" t="str">
        <f t="shared" si="0"/>
        <v/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4"/>
    </row>
    <row r="36" spans="1:19" x14ac:dyDescent="0.45">
      <c r="A36" s="13"/>
      <c r="B36" s="5"/>
      <c r="C36" s="22" t="str">
        <f t="shared" si="0"/>
        <v/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4"/>
    </row>
    <row r="37" spans="1:19" x14ac:dyDescent="0.45">
      <c r="A37" s="13"/>
      <c r="B37" s="5"/>
      <c r="C37" s="22" t="str">
        <f t="shared" si="0"/>
        <v/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4"/>
    </row>
    <row r="38" spans="1:19" x14ac:dyDescent="0.45">
      <c r="A38" s="13"/>
      <c r="B38" s="5"/>
      <c r="C38" s="22" t="str">
        <f t="shared" si="0"/>
        <v/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4"/>
    </row>
    <row r="39" spans="1:19" x14ac:dyDescent="0.45">
      <c r="A39" s="13"/>
      <c r="B39" s="5"/>
      <c r="C39" s="22" t="str">
        <f t="shared" si="0"/>
        <v/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4"/>
    </row>
    <row r="40" spans="1:19" x14ac:dyDescent="0.45">
      <c r="A40" s="13"/>
      <c r="B40" s="5"/>
      <c r="C40" s="22" t="str">
        <f t="shared" si="0"/>
        <v/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4"/>
    </row>
    <row r="41" spans="1:19" x14ac:dyDescent="0.45">
      <c r="A41" s="13"/>
      <c r="B41" s="5"/>
      <c r="C41" s="22" t="str">
        <f t="shared" si="0"/>
        <v/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4"/>
    </row>
    <row r="42" spans="1:19" x14ac:dyDescent="0.45">
      <c r="A42" s="13"/>
      <c r="B42" s="5"/>
      <c r="C42" s="22" t="str">
        <f t="shared" si="0"/>
        <v/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4"/>
    </row>
    <row r="43" spans="1:19" x14ac:dyDescent="0.45">
      <c r="A43" s="13"/>
      <c r="B43" s="5"/>
      <c r="C43" s="22" t="str">
        <f t="shared" ref="C43:C74" si="1">IF(D43&gt;0,$D$10,"")&amp;IF(E43&gt;0,$E$10,"")&amp;IF(F43&gt;0,$F$10,"")&amp;IF(G43&gt;0,$G$10,"")&amp;IF(H43&gt;0,$H$10,"")&amp;IF(I43&gt;0,$I$10,"")&amp;IF(J43&gt;0,$J$10,"")&amp;IF(K43&gt;0,$K$10,"")&amp;IF(L43&gt;0,$L$10,"")&amp;IF(M43&gt;0,$M$10,"")&amp;IF(N43&gt;0,$N$10,"")&amp;IF(O43&gt;0,$O$10,"")&amp;IF(P43&gt;0,$P$10,"")&amp;IF(Q43&gt;0,$Q$10,"")&amp;IF(R43&gt;0,$R$10,"")&amp;IF(S43&gt;0,$S$10,"")</f>
        <v/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4"/>
    </row>
    <row r="44" spans="1:19" x14ac:dyDescent="0.45">
      <c r="A44" s="13"/>
      <c r="B44" s="5"/>
      <c r="C44" s="22" t="str">
        <f t="shared" si="1"/>
        <v/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4"/>
    </row>
    <row r="45" spans="1:19" x14ac:dyDescent="0.45">
      <c r="A45" s="13"/>
      <c r="B45" s="5"/>
      <c r="C45" s="22" t="str">
        <f t="shared" si="1"/>
        <v/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4"/>
    </row>
    <row r="46" spans="1:19" x14ac:dyDescent="0.45">
      <c r="A46" s="13"/>
      <c r="B46" s="5"/>
      <c r="C46" s="22" t="str">
        <f t="shared" si="1"/>
        <v/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4"/>
    </row>
    <row r="47" spans="1:19" x14ac:dyDescent="0.45">
      <c r="A47" s="13"/>
      <c r="B47" s="5"/>
      <c r="C47" s="22" t="str">
        <f t="shared" si="1"/>
        <v/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4"/>
    </row>
    <row r="48" spans="1:19" x14ac:dyDescent="0.45">
      <c r="A48" s="13"/>
      <c r="B48" s="5"/>
      <c r="C48" s="22" t="str">
        <f t="shared" si="1"/>
        <v/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4"/>
    </row>
    <row r="49" spans="1:19" x14ac:dyDescent="0.45">
      <c r="A49" s="13"/>
      <c r="B49" s="5"/>
      <c r="C49" s="22" t="str">
        <f t="shared" si="1"/>
        <v/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14"/>
    </row>
    <row r="50" spans="1:19" x14ac:dyDescent="0.45">
      <c r="A50" s="13"/>
      <c r="B50" s="5"/>
      <c r="C50" s="22" t="str">
        <f t="shared" si="1"/>
        <v/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4"/>
    </row>
    <row r="51" spans="1:19" x14ac:dyDescent="0.45">
      <c r="A51" s="13"/>
      <c r="B51" s="5"/>
      <c r="C51" s="22" t="str">
        <f t="shared" si="1"/>
        <v/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4"/>
    </row>
    <row r="52" spans="1:19" x14ac:dyDescent="0.45">
      <c r="A52" s="13"/>
      <c r="B52" s="5"/>
      <c r="C52" s="22" t="str">
        <f t="shared" si="1"/>
        <v/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4"/>
    </row>
    <row r="53" spans="1:19" x14ac:dyDescent="0.45">
      <c r="A53" s="13"/>
      <c r="B53" s="5"/>
      <c r="C53" s="22" t="str">
        <f t="shared" si="1"/>
        <v/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4"/>
    </row>
    <row r="54" spans="1:19" x14ac:dyDescent="0.45">
      <c r="A54" s="13"/>
      <c r="B54" s="5"/>
      <c r="C54" s="22" t="str">
        <f t="shared" si="1"/>
        <v/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4"/>
    </row>
    <row r="55" spans="1:19" x14ac:dyDescent="0.45">
      <c r="A55" s="13"/>
      <c r="B55" s="5"/>
      <c r="C55" s="22" t="str">
        <f t="shared" si="1"/>
        <v/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4"/>
    </row>
    <row r="56" spans="1:19" x14ac:dyDescent="0.45">
      <c r="A56" s="13"/>
      <c r="B56" s="5"/>
      <c r="C56" s="22" t="str">
        <f t="shared" si="1"/>
        <v/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4"/>
    </row>
    <row r="57" spans="1:19" x14ac:dyDescent="0.45">
      <c r="A57" s="13"/>
      <c r="B57" s="5"/>
      <c r="C57" s="22" t="str">
        <f t="shared" si="1"/>
        <v/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4"/>
    </row>
    <row r="58" spans="1:19" x14ac:dyDescent="0.45">
      <c r="A58" s="13"/>
      <c r="B58" s="5"/>
      <c r="C58" s="22" t="str">
        <f t="shared" si="1"/>
        <v/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4"/>
    </row>
    <row r="59" spans="1:19" x14ac:dyDescent="0.45">
      <c r="A59" s="13"/>
      <c r="B59" s="5"/>
      <c r="C59" s="22" t="str">
        <f t="shared" si="1"/>
        <v/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4"/>
    </row>
    <row r="60" spans="1:19" x14ac:dyDescent="0.45">
      <c r="A60" s="13"/>
      <c r="B60" s="5"/>
      <c r="C60" s="22" t="str">
        <f t="shared" si="1"/>
        <v/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4"/>
    </row>
    <row r="61" spans="1:19" x14ac:dyDescent="0.45">
      <c r="A61" s="13"/>
      <c r="B61" s="5"/>
      <c r="C61" s="22" t="str">
        <f t="shared" si="1"/>
        <v/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4"/>
    </row>
    <row r="62" spans="1:19" x14ac:dyDescent="0.45">
      <c r="A62" s="13"/>
      <c r="B62" s="5"/>
      <c r="C62" s="22" t="str">
        <f t="shared" si="1"/>
        <v/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4"/>
    </row>
    <row r="63" spans="1:19" x14ac:dyDescent="0.45">
      <c r="A63" s="13"/>
      <c r="B63" s="5"/>
      <c r="C63" s="22" t="str">
        <f t="shared" si="1"/>
        <v/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4"/>
    </row>
    <row r="64" spans="1:19" x14ac:dyDescent="0.45">
      <c r="A64" s="13"/>
      <c r="B64" s="5"/>
      <c r="C64" s="22" t="str">
        <f t="shared" si="1"/>
        <v/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4"/>
    </row>
    <row r="65" spans="1:19" x14ac:dyDescent="0.45">
      <c r="A65" s="13"/>
      <c r="B65" s="5"/>
      <c r="C65" s="22" t="str">
        <f t="shared" si="1"/>
        <v/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4"/>
    </row>
    <row r="66" spans="1:19" x14ac:dyDescent="0.45">
      <c r="A66" s="13"/>
      <c r="B66" s="5"/>
      <c r="C66" s="22" t="str">
        <f t="shared" si="1"/>
        <v/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4"/>
    </row>
    <row r="67" spans="1:19" x14ac:dyDescent="0.45">
      <c r="A67" s="13"/>
      <c r="B67" s="5"/>
      <c r="C67" s="22" t="str">
        <f t="shared" si="1"/>
        <v/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4"/>
    </row>
    <row r="68" spans="1:19" x14ac:dyDescent="0.45">
      <c r="A68" s="13"/>
      <c r="B68" s="5"/>
      <c r="C68" s="22" t="str">
        <f t="shared" si="1"/>
        <v/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4"/>
    </row>
    <row r="69" spans="1:19" x14ac:dyDescent="0.45">
      <c r="A69" s="13"/>
      <c r="B69" s="5"/>
      <c r="C69" s="22" t="str">
        <f t="shared" si="1"/>
        <v/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4"/>
    </row>
    <row r="70" spans="1:19" x14ac:dyDescent="0.45">
      <c r="A70" s="13"/>
      <c r="B70" s="5"/>
      <c r="C70" s="22" t="str">
        <f t="shared" si="1"/>
        <v/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4"/>
    </row>
    <row r="71" spans="1:19" x14ac:dyDescent="0.45">
      <c r="A71" s="13"/>
      <c r="B71" s="5"/>
      <c r="C71" s="22" t="str">
        <f t="shared" si="1"/>
        <v/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4"/>
    </row>
    <row r="72" spans="1:19" x14ac:dyDescent="0.45">
      <c r="A72" s="13"/>
      <c r="B72" s="5"/>
      <c r="C72" s="22" t="str">
        <f t="shared" si="1"/>
        <v/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4"/>
    </row>
    <row r="73" spans="1:19" x14ac:dyDescent="0.45">
      <c r="A73" s="13"/>
      <c r="B73" s="5"/>
      <c r="C73" s="22" t="str">
        <f t="shared" si="1"/>
        <v/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4"/>
    </row>
    <row r="74" spans="1:19" x14ac:dyDescent="0.45">
      <c r="A74" s="13"/>
      <c r="B74" s="5"/>
      <c r="C74" s="22" t="str">
        <f t="shared" si="1"/>
        <v/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4"/>
    </row>
    <row r="75" spans="1:19" x14ac:dyDescent="0.45">
      <c r="A75" s="13"/>
      <c r="B75" s="5"/>
      <c r="C75" s="22" t="str">
        <f t="shared" ref="C75:C82" si="2">IF(D75&gt;0,$D$10,"")&amp;IF(E75&gt;0,$E$10,"")&amp;IF(F75&gt;0,$F$10,"")&amp;IF(G75&gt;0,$G$10,"")&amp;IF(H75&gt;0,$H$10,"")&amp;IF(I75&gt;0,$I$10,"")&amp;IF(J75&gt;0,$J$10,"")&amp;IF(K75&gt;0,$K$10,"")&amp;IF(L75&gt;0,$L$10,"")&amp;IF(M75&gt;0,$M$10,"")&amp;IF(N75&gt;0,$N$10,"")&amp;IF(O75&gt;0,$O$10,"")&amp;IF(P75&gt;0,$P$10,"")&amp;IF(Q75&gt;0,$Q$10,"")&amp;IF(R75&gt;0,$R$10,"")&amp;IF(S75&gt;0,$S$10,"")</f>
        <v/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4"/>
    </row>
    <row r="76" spans="1:19" x14ac:dyDescent="0.45">
      <c r="A76" s="13"/>
      <c r="B76" s="5"/>
      <c r="C76" s="22" t="str">
        <f t="shared" si="2"/>
        <v/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4"/>
    </row>
    <row r="77" spans="1:19" x14ac:dyDescent="0.45">
      <c r="A77" s="13"/>
      <c r="B77" s="5"/>
      <c r="C77" s="22" t="str">
        <f t="shared" si="2"/>
        <v/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4"/>
    </row>
    <row r="78" spans="1:19" x14ac:dyDescent="0.45">
      <c r="A78" s="13"/>
      <c r="B78" s="5"/>
      <c r="C78" s="22" t="str">
        <f t="shared" si="2"/>
        <v/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4"/>
    </row>
    <row r="79" spans="1:19" x14ac:dyDescent="0.45">
      <c r="A79" s="13"/>
      <c r="B79" s="5"/>
      <c r="C79" s="22" t="str">
        <f t="shared" si="2"/>
        <v/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4"/>
    </row>
    <row r="80" spans="1:19" x14ac:dyDescent="0.45">
      <c r="A80" s="13"/>
      <c r="B80" s="5"/>
      <c r="C80" s="22" t="str">
        <f t="shared" si="2"/>
        <v/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4"/>
    </row>
    <row r="81" spans="1:19" x14ac:dyDescent="0.45">
      <c r="A81" s="13"/>
      <c r="B81" s="5"/>
      <c r="C81" s="22" t="str">
        <f t="shared" si="2"/>
        <v/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4"/>
    </row>
    <row r="82" spans="1:19" ht="11.4" thickBot="1" x14ac:dyDescent="0.5">
      <c r="A82" s="15"/>
      <c r="B82" s="16"/>
      <c r="C82" s="24" t="str">
        <f t="shared" si="2"/>
        <v/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</row>
    <row r="83" spans="1:19" ht="11.4" customHeight="1" x14ac:dyDescent="0.45">
      <c r="A83" s="56" t="s">
        <v>27</v>
      </c>
      <c r="B83" s="57"/>
      <c r="C83" s="57"/>
      <c r="D83" s="25">
        <f>SUM(D11:D82)</f>
        <v>0</v>
      </c>
      <c r="E83" s="25">
        <f t="shared" ref="E83:R83" si="3">SUM(E11:E82)</f>
        <v>0</v>
      </c>
      <c r="F83" s="25">
        <f t="shared" si="3"/>
        <v>0</v>
      </c>
      <c r="G83" s="25">
        <f t="shared" si="3"/>
        <v>0</v>
      </c>
      <c r="H83" s="25">
        <f t="shared" si="3"/>
        <v>0</v>
      </c>
      <c r="I83" s="25">
        <f t="shared" si="3"/>
        <v>0</v>
      </c>
      <c r="J83" s="25">
        <f t="shared" si="3"/>
        <v>0</v>
      </c>
      <c r="K83" s="25">
        <f t="shared" si="3"/>
        <v>0</v>
      </c>
      <c r="L83" s="25">
        <f t="shared" si="3"/>
        <v>0</v>
      </c>
      <c r="M83" s="25">
        <f t="shared" si="3"/>
        <v>0</v>
      </c>
      <c r="N83" s="25">
        <f t="shared" si="3"/>
        <v>0</v>
      </c>
      <c r="O83" s="25">
        <f t="shared" si="3"/>
        <v>0</v>
      </c>
      <c r="P83" s="25">
        <f t="shared" si="3"/>
        <v>0</v>
      </c>
      <c r="Q83" s="25">
        <f t="shared" si="3"/>
        <v>0</v>
      </c>
      <c r="R83" s="25">
        <f t="shared" si="3"/>
        <v>0</v>
      </c>
      <c r="S83" s="26">
        <f>SUM(S11:S82)</f>
        <v>0</v>
      </c>
    </row>
    <row r="84" spans="1:19" ht="11.4" thickBot="1" x14ac:dyDescent="0.5">
      <c r="A84" s="58" t="s">
        <v>28</v>
      </c>
      <c r="B84" s="59"/>
      <c r="C84" s="59"/>
      <c r="D84" s="60">
        <f>SUM(D83:S83)</f>
        <v>0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1"/>
    </row>
  </sheetData>
  <mergeCells count="20">
    <mergeCell ref="A83:C83"/>
    <mergeCell ref="A84:C84"/>
    <mergeCell ref="D84:S84"/>
    <mergeCell ref="E2:H2"/>
    <mergeCell ref="E3:H3"/>
    <mergeCell ref="E4:H4"/>
    <mergeCell ref="E5:H5"/>
    <mergeCell ref="E6:H6"/>
    <mergeCell ref="C2:D2"/>
    <mergeCell ref="A9:A10"/>
    <mergeCell ref="B9:B10"/>
    <mergeCell ref="C9:C10"/>
    <mergeCell ref="D9:S9"/>
    <mergeCell ref="A2:B2"/>
    <mergeCell ref="A3:B3"/>
    <mergeCell ref="A4:B4"/>
    <mergeCell ref="A5:B5"/>
    <mergeCell ref="A6:B6"/>
    <mergeCell ref="J1:S2"/>
    <mergeCell ref="J4:S7"/>
  </mergeCells>
  <phoneticPr fontId="1"/>
  <pageMargins left="0.25" right="0.25" top="0.75" bottom="0.75" header="0.3" footer="0.3"/>
  <pageSetup paperSize="9" orientation="landscape" r:id="rId1"/>
  <headerFooter>
    <oddHeader>&amp;C&amp;"BIZ UDPゴシック,標準"&amp;16さんさんまちサポ(ひとりだち応援事業：2年目）助成金収支報告書管理台帳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B362-20CE-4E0C-9685-BDBFDFEED229}">
  <dimension ref="A1:S84"/>
  <sheetViews>
    <sheetView tabSelected="1" view="pageLayout" zoomScaleNormal="100" workbookViewId="0">
      <selection activeCell="C5" sqref="C5"/>
    </sheetView>
  </sheetViews>
  <sheetFormatPr defaultColWidth="8.3984375" defaultRowHeight="10.8" x14ac:dyDescent="0.45"/>
  <cols>
    <col min="1" max="1" width="3.69921875" style="1" customWidth="1"/>
    <col min="2" max="2" width="7.296875" style="2" customWidth="1"/>
    <col min="3" max="3" width="9.3984375" style="1" customWidth="1"/>
    <col min="4" max="4" width="7.5" style="1" customWidth="1"/>
    <col min="5" max="19" width="6.8984375" style="1" customWidth="1"/>
    <col min="20" max="16384" width="8.3984375" style="1"/>
  </cols>
  <sheetData>
    <row r="1" spans="1:19" ht="11.4" thickBot="1" x14ac:dyDescent="0.5">
      <c r="A1" s="3" t="s">
        <v>0</v>
      </c>
      <c r="J1" s="41" t="s">
        <v>29</v>
      </c>
      <c r="K1" s="42"/>
      <c r="L1" s="42"/>
      <c r="M1" s="42"/>
      <c r="N1" s="42"/>
      <c r="O1" s="42"/>
      <c r="P1" s="42"/>
      <c r="Q1" s="42"/>
      <c r="R1" s="42"/>
      <c r="S1" s="43"/>
    </row>
    <row r="2" spans="1:19" ht="13.2" customHeight="1" thickBot="1" x14ac:dyDescent="0.5">
      <c r="A2" s="80" t="s">
        <v>1</v>
      </c>
      <c r="B2" s="62"/>
      <c r="C2" s="62" t="s">
        <v>2</v>
      </c>
      <c r="D2" s="62"/>
      <c r="E2" s="62" t="s">
        <v>7</v>
      </c>
      <c r="F2" s="62"/>
      <c r="G2" s="62"/>
      <c r="H2" s="63"/>
      <c r="I2" s="19"/>
      <c r="J2" s="44"/>
      <c r="K2" s="45"/>
      <c r="L2" s="45"/>
      <c r="M2" s="45"/>
      <c r="N2" s="45"/>
      <c r="O2" s="45"/>
      <c r="P2" s="45"/>
      <c r="Q2" s="45"/>
      <c r="R2" s="45"/>
      <c r="S2" s="46"/>
    </row>
    <row r="3" spans="1:19" ht="10.199999999999999" customHeight="1" thickBot="1" x14ac:dyDescent="0.5">
      <c r="A3" s="34" t="s">
        <v>3</v>
      </c>
      <c r="B3" s="35"/>
      <c r="C3" s="28">
        <f>IF(ROUNDDOWN(D3,-2)&gt;200000,200000,ROUNDDOWN(D3,-2))</f>
        <v>200000</v>
      </c>
      <c r="D3" s="18">
        <f>SUM(D83:R83)-C4</f>
        <v>273005</v>
      </c>
      <c r="E3" s="64" t="s">
        <v>30</v>
      </c>
      <c r="F3" s="65"/>
      <c r="G3" s="65"/>
      <c r="H3" s="66"/>
    </row>
    <row r="4" spans="1:19" ht="11.4" thickBot="1" x14ac:dyDescent="0.5">
      <c r="A4" s="36" t="s">
        <v>4</v>
      </c>
      <c r="B4" s="37"/>
      <c r="C4" s="29">
        <v>100000</v>
      </c>
      <c r="D4" s="27"/>
      <c r="E4" s="67" t="s">
        <v>31</v>
      </c>
      <c r="F4" s="68"/>
      <c r="G4" s="68"/>
      <c r="H4" s="69"/>
      <c r="J4" s="47" t="s">
        <v>34</v>
      </c>
      <c r="K4" s="48"/>
      <c r="L4" s="48"/>
      <c r="M4" s="48"/>
      <c r="N4" s="48"/>
      <c r="O4" s="48"/>
      <c r="P4" s="48"/>
      <c r="Q4" s="48"/>
      <c r="R4" s="48"/>
      <c r="S4" s="49"/>
    </row>
    <row r="5" spans="1:19" ht="11.4" thickBot="1" x14ac:dyDescent="0.5">
      <c r="A5" s="36" t="s">
        <v>5</v>
      </c>
      <c r="B5" s="38"/>
      <c r="C5" s="21">
        <f>C6-C3-C4</f>
        <v>75005</v>
      </c>
      <c r="D5" s="18"/>
      <c r="E5" s="70"/>
      <c r="F5" s="71"/>
      <c r="G5" s="71"/>
      <c r="H5" s="72"/>
      <c r="J5" s="50"/>
      <c r="K5" s="51"/>
      <c r="L5" s="51"/>
      <c r="M5" s="51"/>
      <c r="N5" s="51"/>
      <c r="O5" s="51"/>
      <c r="P5" s="51"/>
      <c r="Q5" s="51"/>
      <c r="R5" s="51"/>
      <c r="S5" s="52"/>
    </row>
    <row r="6" spans="1:19" ht="11.4" thickBot="1" x14ac:dyDescent="0.5">
      <c r="A6" s="39" t="s">
        <v>6</v>
      </c>
      <c r="B6" s="40"/>
      <c r="C6" s="23">
        <f>D84</f>
        <v>375005</v>
      </c>
      <c r="D6" s="20"/>
      <c r="E6" s="73"/>
      <c r="F6" s="74"/>
      <c r="G6" s="74"/>
      <c r="H6" s="75"/>
      <c r="J6" s="50"/>
      <c r="K6" s="51"/>
      <c r="L6" s="51"/>
      <c r="M6" s="51"/>
      <c r="N6" s="51"/>
      <c r="O6" s="51"/>
      <c r="P6" s="51"/>
      <c r="Q6" s="51"/>
      <c r="R6" s="51"/>
      <c r="S6" s="52"/>
    </row>
    <row r="7" spans="1:19" x14ac:dyDescent="0.45">
      <c r="J7" s="53"/>
      <c r="K7" s="54"/>
      <c r="L7" s="54"/>
      <c r="M7" s="54"/>
      <c r="N7" s="54"/>
      <c r="O7" s="54"/>
      <c r="P7" s="54"/>
      <c r="Q7" s="54"/>
      <c r="R7" s="54"/>
      <c r="S7" s="55"/>
    </row>
    <row r="8" spans="1:19" ht="11.4" thickBot="1" x14ac:dyDescent="0.5">
      <c r="A8" s="3" t="s">
        <v>8</v>
      </c>
    </row>
    <row r="9" spans="1:19" ht="18" customHeight="1" x14ac:dyDescent="0.45">
      <c r="A9" s="76" t="s">
        <v>32</v>
      </c>
      <c r="B9" s="57" t="s">
        <v>9</v>
      </c>
      <c r="C9" s="57" t="s">
        <v>1</v>
      </c>
      <c r="D9" s="78" t="s">
        <v>2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9"/>
    </row>
    <row r="10" spans="1:19" s="4" customFormat="1" ht="22.2" thickBot="1" x14ac:dyDescent="0.5">
      <c r="A10" s="77"/>
      <c r="B10" s="59"/>
      <c r="C10" s="59"/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9" t="s">
        <v>24</v>
      </c>
      <c r="J10" s="8" t="s">
        <v>15</v>
      </c>
      <c r="K10" s="9" t="s">
        <v>25</v>
      </c>
      <c r="L10" s="8" t="s">
        <v>16</v>
      </c>
      <c r="M10" s="8" t="s">
        <v>17</v>
      </c>
      <c r="N10" s="8" t="s">
        <v>18</v>
      </c>
      <c r="O10" s="9" t="s">
        <v>20</v>
      </c>
      <c r="P10" s="9" t="s">
        <v>26</v>
      </c>
      <c r="Q10" s="9" t="s">
        <v>21</v>
      </c>
      <c r="R10" s="8" t="s">
        <v>22</v>
      </c>
      <c r="S10" s="10" t="s">
        <v>23</v>
      </c>
    </row>
    <row r="11" spans="1:19" x14ac:dyDescent="0.45">
      <c r="A11" s="11">
        <v>1</v>
      </c>
      <c r="B11" s="30">
        <v>45750</v>
      </c>
      <c r="C11" s="21" t="str">
        <f t="shared" ref="C11:C42" si="0">IF(D11&gt;0,$D$10,"")&amp;IF(E11&gt;0,$E$10,"")&amp;IF(F11&gt;0,$F$10,"")&amp;IF(G11&gt;0,$G$10,"")&amp;IF(H11&gt;0,$H$10,"")&amp;IF(I11&gt;0,$I$10,"")&amp;IF(J11&gt;0,$J$10,"")&amp;IF(K11&gt;0,$K$10,"")&amp;IF(L11&gt;0,$L$10,"")&amp;IF(M11&gt;0,$M$10,"")&amp;IF(N11&gt;0,$N$10,"")&amp;IF(O11&gt;0,$O$10,"")&amp;IF(P11&gt;0,$P$10,"")&amp;IF(Q11&gt;0,$Q$10,"")&amp;IF(R11&gt;0,$R$10,"")&amp;IF(S11&gt;0,$S$10,"")</f>
        <v>消耗品費</v>
      </c>
      <c r="D11" s="6"/>
      <c r="E11" s="6"/>
      <c r="F11" s="6"/>
      <c r="G11" s="6">
        <v>700</v>
      </c>
      <c r="H11" s="6"/>
      <c r="I11" s="6"/>
      <c r="J11" s="6"/>
      <c r="K11" s="6"/>
      <c r="L11" s="6"/>
      <c r="M11" s="6"/>
      <c r="N11" s="6"/>
      <c r="O11" s="6"/>
      <c r="P11" s="6"/>
      <c r="Q11" s="7"/>
      <c r="R11" s="6"/>
      <c r="S11" s="12"/>
    </row>
    <row r="12" spans="1:19" x14ac:dyDescent="0.45">
      <c r="A12" s="11">
        <v>2</v>
      </c>
      <c r="B12" s="31">
        <v>45766</v>
      </c>
      <c r="C12" s="22" t="str">
        <f t="shared" si="0"/>
        <v>消耗品費</v>
      </c>
      <c r="D12" s="5"/>
      <c r="E12" s="5"/>
      <c r="F12" s="5"/>
      <c r="G12" s="5">
        <v>540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4"/>
    </row>
    <row r="13" spans="1:19" x14ac:dyDescent="0.45">
      <c r="A13" s="11">
        <v>3</v>
      </c>
      <c r="B13" s="31">
        <v>45781</v>
      </c>
      <c r="C13" s="22" t="str">
        <f t="shared" si="0"/>
        <v>消耗品費</v>
      </c>
      <c r="D13" s="5"/>
      <c r="E13" s="5"/>
      <c r="F13" s="5"/>
      <c r="G13" s="5">
        <v>285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4"/>
    </row>
    <row r="14" spans="1:19" x14ac:dyDescent="0.45">
      <c r="A14" s="11">
        <v>4</v>
      </c>
      <c r="B14" s="31">
        <v>45799</v>
      </c>
      <c r="C14" s="22" t="str">
        <f t="shared" si="0"/>
        <v>印刷
製本費</v>
      </c>
      <c r="D14" s="5"/>
      <c r="E14" s="5"/>
      <c r="F14" s="5"/>
      <c r="G14" s="5"/>
      <c r="H14" s="5"/>
      <c r="I14" s="5">
        <v>1800</v>
      </c>
      <c r="J14" s="5"/>
      <c r="K14" s="5"/>
      <c r="L14" s="5"/>
      <c r="M14" s="5"/>
      <c r="N14" s="5"/>
      <c r="O14" s="5"/>
      <c r="P14" s="5"/>
      <c r="Q14" s="5"/>
      <c r="R14" s="5"/>
      <c r="S14" s="14"/>
    </row>
    <row r="15" spans="1:19" x14ac:dyDescent="0.45">
      <c r="A15" s="11">
        <v>5</v>
      </c>
      <c r="B15" s="31">
        <v>45806</v>
      </c>
      <c r="C15" s="22" t="str">
        <f t="shared" si="0"/>
        <v>消耗品費</v>
      </c>
      <c r="D15" s="5"/>
      <c r="E15" s="5"/>
      <c r="F15" s="5"/>
      <c r="G15" s="5">
        <v>900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4"/>
    </row>
    <row r="16" spans="1:19" x14ac:dyDescent="0.45">
      <c r="A16" s="11">
        <v>6</v>
      </c>
      <c r="B16" s="31">
        <v>45813</v>
      </c>
      <c r="C16" s="22" t="str">
        <f t="shared" si="0"/>
        <v>通信
運搬費</v>
      </c>
      <c r="D16" s="5"/>
      <c r="E16" s="5"/>
      <c r="F16" s="5"/>
      <c r="G16" s="5"/>
      <c r="H16" s="5"/>
      <c r="I16" s="5"/>
      <c r="J16" s="5"/>
      <c r="K16" s="5">
        <v>640</v>
      </c>
      <c r="L16" s="5"/>
      <c r="M16" s="5"/>
      <c r="N16" s="5"/>
      <c r="O16" s="5"/>
      <c r="P16" s="5"/>
      <c r="Q16" s="5"/>
      <c r="R16" s="5"/>
      <c r="S16" s="14"/>
    </row>
    <row r="17" spans="1:19" x14ac:dyDescent="0.45">
      <c r="A17" s="11">
        <v>7</v>
      </c>
      <c r="B17" s="31">
        <v>45820</v>
      </c>
      <c r="C17" s="22" t="str">
        <f t="shared" si="0"/>
        <v>委託料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20000</v>
      </c>
      <c r="O17" s="5"/>
      <c r="P17" s="5"/>
      <c r="Q17" s="5"/>
      <c r="R17" s="5"/>
      <c r="S17" s="14"/>
    </row>
    <row r="18" spans="1:19" x14ac:dyDescent="0.45">
      <c r="A18" s="11">
        <v>8</v>
      </c>
      <c r="B18" s="31">
        <v>45842</v>
      </c>
      <c r="C18" s="22" t="str">
        <f t="shared" si="0"/>
        <v>印刷
製本費</v>
      </c>
      <c r="D18" s="5"/>
      <c r="E18" s="5"/>
      <c r="F18" s="5"/>
      <c r="G18" s="5"/>
      <c r="H18" s="5"/>
      <c r="I18" s="5">
        <v>13000</v>
      </c>
      <c r="J18" s="5"/>
      <c r="K18" s="5"/>
      <c r="L18" s="5"/>
      <c r="M18" s="5"/>
      <c r="N18" s="5"/>
      <c r="O18" s="5"/>
      <c r="P18" s="5"/>
      <c r="Q18" s="5"/>
      <c r="R18" s="5"/>
      <c r="S18" s="14"/>
    </row>
    <row r="19" spans="1:19" x14ac:dyDescent="0.45">
      <c r="A19" s="11">
        <v>9</v>
      </c>
      <c r="B19" s="31">
        <v>45856</v>
      </c>
      <c r="C19" s="22" t="str">
        <f t="shared" si="0"/>
        <v>消耗品費</v>
      </c>
      <c r="D19" s="5"/>
      <c r="E19" s="5"/>
      <c r="F19" s="5"/>
      <c r="G19" s="5">
        <v>1200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4"/>
    </row>
    <row r="20" spans="1:19" x14ac:dyDescent="0.45">
      <c r="A20" s="11">
        <v>10</v>
      </c>
      <c r="B20" s="31">
        <v>45858</v>
      </c>
      <c r="C20" s="22" t="str">
        <f t="shared" si="0"/>
        <v>使用料
賃借料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700</v>
      </c>
      <c r="P20" s="5"/>
      <c r="Q20" s="5"/>
      <c r="R20" s="5"/>
      <c r="S20" s="14"/>
    </row>
    <row r="21" spans="1:19" x14ac:dyDescent="0.45">
      <c r="A21" s="11">
        <v>11</v>
      </c>
      <c r="B21" s="31">
        <v>45868</v>
      </c>
      <c r="C21" s="22" t="str">
        <f t="shared" si="0"/>
        <v>報償費</v>
      </c>
      <c r="D21" s="5"/>
      <c r="E21" s="5">
        <v>15000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4"/>
    </row>
    <row r="22" spans="1:19" x14ac:dyDescent="0.45">
      <c r="A22" s="11">
        <v>12</v>
      </c>
      <c r="B22" s="31">
        <v>45870</v>
      </c>
      <c r="C22" s="22" t="str">
        <f t="shared" si="0"/>
        <v>賃金</v>
      </c>
      <c r="D22" s="5">
        <v>3000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4"/>
    </row>
    <row r="23" spans="1:19" x14ac:dyDescent="0.45">
      <c r="A23" s="11">
        <v>13</v>
      </c>
      <c r="B23" s="31">
        <v>45871</v>
      </c>
      <c r="C23" s="22" t="str">
        <f t="shared" si="0"/>
        <v>賃金</v>
      </c>
      <c r="D23" s="5">
        <v>3000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4"/>
    </row>
    <row r="24" spans="1:19" x14ac:dyDescent="0.45">
      <c r="A24" s="11">
        <v>14</v>
      </c>
      <c r="B24" s="31">
        <v>45886</v>
      </c>
      <c r="C24" s="22" t="str">
        <f t="shared" si="0"/>
        <v>賃金</v>
      </c>
      <c r="D24" s="5">
        <v>3000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4"/>
    </row>
    <row r="25" spans="1:19" x14ac:dyDescent="0.45">
      <c r="A25" s="11">
        <v>15</v>
      </c>
      <c r="B25" s="31">
        <v>45891</v>
      </c>
      <c r="C25" s="22" t="str">
        <f t="shared" si="0"/>
        <v>消耗品費</v>
      </c>
      <c r="D25" s="5"/>
      <c r="E25" s="5"/>
      <c r="F25" s="5"/>
      <c r="G25" s="5">
        <v>2460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4"/>
    </row>
    <row r="26" spans="1:19" x14ac:dyDescent="0.45">
      <c r="A26" s="11">
        <v>16</v>
      </c>
      <c r="B26" s="31">
        <v>45900</v>
      </c>
      <c r="C26" s="22" t="str">
        <f t="shared" si="0"/>
        <v>消耗品費</v>
      </c>
      <c r="D26" s="5"/>
      <c r="E26" s="5"/>
      <c r="F26" s="5"/>
      <c r="G26" s="5">
        <v>3670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4"/>
    </row>
    <row r="27" spans="1:19" x14ac:dyDescent="0.45">
      <c r="A27" s="11">
        <v>17</v>
      </c>
      <c r="B27" s="31">
        <v>45902</v>
      </c>
      <c r="C27" s="22" t="str">
        <f t="shared" si="0"/>
        <v>使用料
賃借料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v>700</v>
      </c>
      <c r="P27" s="5"/>
      <c r="Q27" s="5"/>
      <c r="R27" s="5"/>
      <c r="S27" s="14"/>
    </row>
    <row r="28" spans="1:19" x14ac:dyDescent="0.45">
      <c r="A28" s="11">
        <v>18</v>
      </c>
      <c r="B28" s="31">
        <v>45906</v>
      </c>
      <c r="C28" s="22" t="str">
        <f t="shared" si="0"/>
        <v>印刷
製本費</v>
      </c>
      <c r="D28" s="5"/>
      <c r="E28" s="5"/>
      <c r="F28" s="5"/>
      <c r="G28" s="5"/>
      <c r="H28" s="5"/>
      <c r="I28" s="5">
        <v>5600</v>
      </c>
      <c r="J28" s="5"/>
      <c r="K28" s="5"/>
      <c r="L28" s="5"/>
      <c r="M28" s="5"/>
      <c r="N28" s="5"/>
      <c r="O28" s="5"/>
      <c r="P28" s="5"/>
      <c r="Q28" s="5"/>
      <c r="R28" s="5"/>
      <c r="S28" s="14"/>
    </row>
    <row r="29" spans="1:19" x14ac:dyDescent="0.45">
      <c r="A29" s="11">
        <v>19</v>
      </c>
      <c r="B29" s="31">
        <v>45907</v>
      </c>
      <c r="C29" s="22" t="str">
        <f t="shared" si="0"/>
        <v>消耗品費</v>
      </c>
      <c r="D29" s="5"/>
      <c r="E29" s="5"/>
      <c r="F29" s="5"/>
      <c r="G29" s="5">
        <v>4880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4"/>
    </row>
    <row r="30" spans="1:19" x14ac:dyDescent="0.45">
      <c r="A30" s="11">
        <v>20</v>
      </c>
      <c r="B30" s="31">
        <v>45921</v>
      </c>
      <c r="C30" s="22" t="str">
        <f t="shared" si="0"/>
        <v>消耗品費</v>
      </c>
      <c r="D30" s="5"/>
      <c r="E30" s="5"/>
      <c r="F30" s="5"/>
      <c r="G30" s="5">
        <v>270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4"/>
    </row>
    <row r="31" spans="1:19" x14ac:dyDescent="0.45">
      <c r="A31" s="11">
        <v>21</v>
      </c>
      <c r="B31" s="31">
        <v>45929</v>
      </c>
      <c r="C31" s="22" t="str">
        <f t="shared" si="0"/>
        <v>報償費</v>
      </c>
      <c r="D31" s="5"/>
      <c r="E31" s="5">
        <v>15000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4"/>
    </row>
    <row r="32" spans="1:19" x14ac:dyDescent="0.45">
      <c r="A32" s="11">
        <v>22</v>
      </c>
      <c r="B32" s="31">
        <v>45936</v>
      </c>
      <c r="C32" s="22" t="str">
        <f t="shared" si="0"/>
        <v>賃金</v>
      </c>
      <c r="D32" s="5">
        <v>3000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4"/>
    </row>
    <row r="33" spans="1:19" x14ac:dyDescent="0.45">
      <c r="A33" s="11">
        <v>23</v>
      </c>
      <c r="B33" s="31">
        <v>45956</v>
      </c>
      <c r="C33" s="22" t="str">
        <f t="shared" si="0"/>
        <v>賃金</v>
      </c>
      <c r="D33" s="5">
        <v>3000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4"/>
    </row>
    <row r="34" spans="1:19" x14ac:dyDescent="0.45">
      <c r="A34" s="11">
        <v>24</v>
      </c>
      <c r="B34" s="31">
        <v>45972</v>
      </c>
      <c r="C34" s="22" t="str">
        <f t="shared" si="0"/>
        <v>賃金</v>
      </c>
      <c r="D34" s="5">
        <v>3000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4"/>
    </row>
    <row r="35" spans="1:19" x14ac:dyDescent="0.45">
      <c r="A35" s="11">
        <v>25</v>
      </c>
      <c r="B35" s="31">
        <v>45975</v>
      </c>
      <c r="C35" s="22" t="str">
        <f t="shared" si="0"/>
        <v>委託料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>
        <v>20000</v>
      </c>
      <c r="O35" s="5"/>
      <c r="P35" s="5"/>
      <c r="Q35" s="5"/>
      <c r="R35" s="5"/>
      <c r="S35" s="14"/>
    </row>
    <row r="36" spans="1:19" x14ac:dyDescent="0.45">
      <c r="A36" s="11">
        <v>26</v>
      </c>
      <c r="B36" s="31">
        <v>45980</v>
      </c>
      <c r="C36" s="22" t="str">
        <f t="shared" si="0"/>
        <v>保険料</v>
      </c>
      <c r="D36" s="5"/>
      <c r="E36" s="5"/>
      <c r="F36" s="5"/>
      <c r="G36" s="5"/>
      <c r="H36" s="5"/>
      <c r="I36" s="5"/>
      <c r="J36" s="5"/>
      <c r="K36" s="5"/>
      <c r="L36" s="5"/>
      <c r="M36" s="5">
        <v>230</v>
      </c>
      <c r="N36" s="5"/>
      <c r="O36" s="5"/>
      <c r="P36" s="5"/>
      <c r="Q36" s="5"/>
      <c r="R36" s="5"/>
      <c r="S36" s="14"/>
    </row>
    <row r="37" spans="1:19" x14ac:dyDescent="0.45">
      <c r="A37" s="11">
        <v>27</v>
      </c>
      <c r="B37" s="31">
        <v>45981</v>
      </c>
      <c r="C37" s="22" t="str">
        <f t="shared" si="0"/>
        <v>消耗品費</v>
      </c>
      <c r="D37" s="5"/>
      <c r="E37" s="5"/>
      <c r="F37" s="5"/>
      <c r="G37" s="5">
        <v>5660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4"/>
    </row>
    <row r="38" spans="1:19" x14ac:dyDescent="0.45">
      <c r="A38" s="11">
        <v>28</v>
      </c>
      <c r="B38" s="31">
        <v>45985</v>
      </c>
      <c r="C38" s="22" t="str">
        <f t="shared" si="0"/>
        <v>備品
購入費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v>20000</v>
      </c>
      <c r="Q38" s="5"/>
      <c r="R38" s="5"/>
      <c r="S38" s="14"/>
    </row>
    <row r="39" spans="1:19" x14ac:dyDescent="0.45">
      <c r="A39" s="11">
        <v>29</v>
      </c>
      <c r="B39" s="31">
        <v>45985</v>
      </c>
      <c r="C39" s="22" t="str">
        <f t="shared" si="0"/>
        <v>対象外
経費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4">
        <v>2000</v>
      </c>
    </row>
    <row r="40" spans="1:19" x14ac:dyDescent="0.45">
      <c r="A40" s="11">
        <v>30</v>
      </c>
      <c r="B40" s="31">
        <v>46000</v>
      </c>
      <c r="C40" s="22" t="str">
        <f t="shared" si="0"/>
        <v>使用料
賃借料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>
        <v>700</v>
      </c>
      <c r="P40" s="5"/>
      <c r="Q40" s="5"/>
      <c r="R40" s="5"/>
      <c r="S40" s="14"/>
    </row>
    <row r="41" spans="1:19" x14ac:dyDescent="0.45">
      <c r="A41" s="11">
        <v>31</v>
      </c>
      <c r="B41" s="31">
        <v>46005</v>
      </c>
      <c r="C41" s="22" t="str">
        <f t="shared" si="0"/>
        <v>報償費</v>
      </c>
      <c r="D41" s="5"/>
      <c r="E41" s="5">
        <v>15000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4"/>
    </row>
    <row r="42" spans="1:19" x14ac:dyDescent="0.45">
      <c r="A42" s="13">
        <v>32</v>
      </c>
      <c r="B42" s="31">
        <v>45665</v>
      </c>
      <c r="C42" s="22" t="str">
        <f t="shared" si="0"/>
        <v>賃金</v>
      </c>
      <c r="D42" s="5">
        <v>3000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4"/>
    </row>
    <row r="43" spans="1:19" x14ac:dyDescent="0.45">
      <c r="A43" s="13">
        <v>33</v>
      </c>
      <c r="B43" s="31">
        <v>45684</v>
      </c>
      <c r="C43" s="22" t="str">
        <f t="shared" ref="C43:C74" si="1">IF(D43&gt;0,$D$10,"")&amp;IF(E43&gt;0,$E$10,"")&amp;IF(F43&gt;0,$F$10,"")&amp;IF(G43&gt;0,$G$10,"")&amp;IF(H43&gt;0,$H$10,"")&amp;IF(I43&gt;0,$I$10,"")&amp;IF(J43&gt;0,$J$10,"")&amp;IF(K43&gt;0,$K$10,"")&amp;IF(L43&gt;0,$L$10,"")&amp;IF(M43&gt;0,$M$10,"")&amp;IF(N43&gt;0,$N$10,"")&amp;IF(O43&gt;0,$O$10,"")&amp;IF(P43&gt;0,$P$10,"")&amp;IF(Q43&gt;0,$Q$10,"")&amp;IF(R43&gt;0,$R$10,"")&amp;IF(S43&gt;0,$S$10,"")</f>
        <v>賃金</v>
      </c>
      <c r="D43" s="5">
        <v>3000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4"/>
    </row>
    <row r="44" spans="1:19" x14ac:dyDescent="0.45">
      <c r="A44" s="13">
        <v>34</v>
      </c>
      <c r="B44" s="31">
        <v>45703</v>
      </c>
      <c r="C44" s="22" t="str">
        <f t="shared" si="1"/>
        <v>賃金</v>
      </c>
      <c r="D44" s="5">
        <v>3000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4"/>
    </row>
    <row r="45" spans="1:19" x14ac:dyDescent="0.45">
      <c r="A45" s="13">
        <v>35</v>
      </c>
      <c r="B45" s="31">
        <v>45707</v>
      </c>
      <c r="C45" s="22" t="str">
        <f t="shared" si="1"/>
        <v>設備費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>
        <v>55000</v>
      </c>
      <c r="S45" s="14"/>
    </row>
    <row r="46" spans="1:19" x14ac:dyDescent="0.45">
      <c r="A46" s="13">
        <v>36</v>
      </c>
      <c r="B46" s="31">
        <v>45716</v>
      </c>
      <c r="C46" s="22" t="str">
        <f t="shared" si="1"/>
        <v>設備費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>
        <v>45000</v>
      </c>
      <c r="S46" s="14"/>
    </row>
    <row r="47" spans="1:19" x14ac:dyDescent="0.45">
      <c r="A47" s="13">
        <v>37</v>
      </c>
      <c r="B47" s="31">
        <v>45723</v>
      </c>
      <c r="C47" s="22" t="str">
        <f t="shared" si="1"/>
        <v>設備費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>
        <v>80000</v>
      </c>
      <c r="S47" s="14"/>
    </row>
    <row r="48" spans="1:19" x14ac:dyDescent="0.45">
      <c r="A48" s="13">
        <v>38</v>
      </c>
      <c r="B48" s="31">
        <v>45725</v>
      </c>
      <c r="C48" s="22" t="str">
        <f t="shared" si="1"/>
        <v>消耗品費</v>
      </c>
      <c r="D48" s="5"/>
      <c r="E48" s="5"/>
      <c r="F48" s="5"/>
      <c r="G48" s="5">
        <v>4800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4"/>
    </row>
    <row r="49" spans="1:19" x14ac:dyDescent="0.45">
      <c r="A49" s="13">
        <v>39</v>
      </c>
      <c r="B49" s="31">
        <v>45730</v>
      </c>
      <c r="C49" s="22" t="str">
        <f t="shared" si="1"/>
        <v>印刷
製本費</v>
      </c>
      <c r="D49" s="5"/>
      <c r="E49" s="5"/>
      <c r="F49" s="5"/>
      <c r="G49" s="5"/>
      <c r="H49" s="5"/>
      <c r="I49" s="5">
        <v>12000</v>
      </c>
      <c r="J49" s="5"/>
      <c r="K49" s="5"/>
      <c r="L49" s="5"/>
      <c r="M49" s="5"/>
      <c r="N49" s="5"/>
      <c r="O49" s="5"/>
      <c r="P49" s="5"/>
      <c r="Q49" s="5"/>
      <c r="R49" s="5"/>
      <c r="S49" s="14"/>
    </row>
    <row r="50" spans="1:19" x14ac:dyDescent="0.45">
      <c r="A50" s="13">
        <v>40</v>
      </c>
      <c r="B50" s="31">
        <v>45734</v>
      </c>
      <c r="C50" s="22" t="str">
        <f t="shared" si="1"/>
        <v>消耗品費</v>
      </c>
      <c r="D50" s="5"/>
      <c r="E50" s="5"/>
      <c r="F50" s="5"/>
      <c r="G50" s="5">
        <v>270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4"/>
    </row>
    <row r="51" spans="1:19" x14ac:dyDescent="0.45">
      <c r="A51" s="13"/>
      <c r="B51" s="32"/>
      <c r="C51" s="22" t="str">
        <f t="shared" si="1"/>
        <v/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4"/>
    </row>
    <row r="52" spans="1:19" x14ac:dyDescent="0.45">
      <c r="A52" s="13"/>
      <c r="B52" s="32"/>
      <c r="C52" s="22" t="str">
        <f t="shared" si="1"/>
        <v/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4"/>
    </row>
    <row r="53" spans="1:19" x14ac:dyDescent="0.45">
      <c r="A53" s="13"/>
      <c r="B53" s="32"/>
      <c r="C53" s="22" t="str">
        <f t="shared" si="1"/>
        <v/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4"/>
    </row>
    <row r="54" spans="1:19" x14ac:dyDescent="0.45">
      <c r="A54" s="13"/>
      <c r="B54" s="32"/>
      <c r="C54" s="22" t="str">
        <f t="shared" si="1"/>
        <v/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4"/>
    </row>
    <row r="55" spans="1:19" x14ac:dyDescent="0.45">
      <c r="A55" s="13"/>
      <c r="B55" s="32"/>
      <c r="C55" s="22" t="str">
        <f t="shared" si="1"/>
        <v/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4"/>
    </row>
    <row r="56" spans="1:19" x14ac:dyDescent="0.45">
      <c r="A56" s="13"/>
      <c r="B56" s="32"/>
      <c r="C56" s="22" t="str">
        <f t="shared" si="1"/>
        <v/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4"/>
    </row>
    <row r="57" spans="1:19" x14ac:dyDescent="0.45">
      <c r="A57" s="13"/>
      <c r="B57" s="32"/>
      <c r="C57" s="22" t="str">
        <f t="shared" si="1"/>
        <v/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4"/>
    </row>
    <row r="58" spans="1:19" x14ac:dyDescent="0.45">
      <c r="A58" s="13"/>
      <c r="B58" s="32"/>
      <c r="C58" s="22" t="str">
        <f t="shared" si="1"/>
        <v/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4"/>
    </row>
    <row r="59" spans="1:19" x14ac:dyDescent="0.45">
      <c r="A59" s="13"/>
      <c r="B59" s="32"/>
      <c r="C59" s="22" t="str">
        <f t="shared" si="1"/>
        <v/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4"/>
    </row>
    <row r="60" spans="1:19" x14ac:dyDescent="0.45">
      <c r="A60" s="13"/>
      <c r="B60" s="32"/>
      <c r="C60" s="22" t="str">
        <f t="shared" si="1"/>
        <v/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4"/>
    </row>
    <row r="61" spans="1:19" x14ac:dyDescent="0.45">
      <c r="A61" s="13"/>
      <c r="B61" s="32"/>
      <c r="C61" s="22" t="str">
        <f t="shared" si="1"/>
        <v/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4"/>
    </row>
    <row r="62" spans="1:19" x14ac:dyDescent="0.45">
      <c r="A62" s="13"/>
      <c r="B62" s="32"/>
      <c r="C62" s="22" t="str">
        <f t="shared" si="1"/>
        <v/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4"/>
    </row>
    <row r="63" spans="1:19" x14ac:dyDescent="0.45">
      <c r="A63" s="13"/>
      <c r="B63" s="32"/>
      <c r="C63" s="22" t="str">
        <f t="shared" si="1"/>
        <v/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4"/>
    </row>
    <row r="64" spans="1:19" x14ac:dyDescent="0.45">
      <c r="A64" s="13"/>
      <c r="B64" s="32"/>
      <c r="C64" s="22" t="str">
        <f t="shared" si="1"/>
        <v/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4"/>
    </row>
    <row r="65" spans="1:19" x14ac:dyDescent="0.45">
      <c r="A65" s="13"/>
      <c r="B65" s="32"/>
      <c r="C65" s="22" t="str">
        <f t="shared" si="1"/>
        <v/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4"/>
    </row>
    <row r="66" spans="1:19" x14ac:dyDescent="0.45">
      <c r="A66" s="13"/>
      <c r="B66" s="32"/>
      <c r="C66" s="22" t="str">
        <f t="shared" si="1"/>
        <v/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4"/>
    </row>
    <row r="67" spans="1:19" x14ac:dyDescent="0.45">
      <c r="A67" s="13"/>
      <c r="B67" s="32"/>
      <c r="C67" s="22" t="str">
        <f t="shared" si="1"/>
        <v/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4"/>
    </row>
    <row r="68" spans="1:19" x14ac:dyDescent="0.45">
      <c r="A68" s="13"/>
      <c r="B68" s="32"/>
      <c r="C68" s="22" t="str">
        <f t="shared" si="1"/>
        <v/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4"/>
    </row>
    <row r="69" spans="1:19" x14ac:dyDescent="0.45">
      <c r="A69" s="13"/>
      <c r="B69" s="32"/>
      <c r="C69" s="22" t="str">
        <f t="shared" si="1"/>
        <v/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4"/>
    </row>
    <row r="70" spans="1:19" x14ac:dyDescent="0.45">
      <c r="A70" s="13"/>
      <c r="B70" s="32"/>
      <c r="C70" s="22" t="str">
        <f t="shared" si="1"/>
        <v/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4"/>
    </row>
    <row r="71" spans="1:19" x14ac:dyDescent="0.45">
      <c r="A71" s="13"/>
      <c r="B71" s="32"/>
      <c r="C71" s="22" t="str">
        <f t="shared" si="1"/>
        <v/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4"/>
    </row>
    <row r="72" spans="1:19" x14ac:dyDescent="0.45">
      <c r="A72" s="13"/>
      <c r="B72" s="32"/>
      <c r="C72" s="22" t="str">
        <f t="shared" si="1"/>
        <v/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4"/>
    </row>
    <row r="73" spans="1:19" x14ac:dyDescent="0.45">
      <c r="A73" s="13"/>
      <c r="B73" s="32"/>
      <c r="C73" s="22" t="str">
        <f t="shared" si="1"/>
        <v/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4"/>
    </row>
    <row r="74" spans="1:19" x14ac:dyDescent="0.45">
      <c r="A74" s="13"/>
      <c r="B74" s="32"/>
      <c r="C74" s="22" t="str">
        <f t="shared" si="1"/>
        <v/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4"/>
    </row>
    <row r="75" spans="1:19" x14ac:dyDescent="0.45">
      <c r="A75" s="13"/>
      <c r="B75" s="32"/>
      <c r="C75" s="22" t="str">
        <f t="shared" ref="C75:C82" si="2">IF(D75&gt;0,$D$10,"")&amp;IF(E75&gt;0,$E$10,"")&amp;IF(F75&gt;0,$F$10,"")&amp;IF(G75&gt;0,$G$10,"")&amp;IF(H75&gt;0,$H$10,"")&amp;IF(I75&gt;0,$I$10,"")&amp;IF(J75&gt;0,$J$10,"")&amp;IF(K75&gt;0,$K$10,"")&amp;IF(L75&gt;0,$L$10,"")&amp;IF(M75&gt;0,$M$10,"")&amp;IF(N75&gt;0,$N$10,"")&amp;IF(O75&gt;0,$O$10,"")&amp;IF(P75&gt;0,$P$10,"")&amp;IF(Q75&gt;0,$Q$10,"")&amp;IF(R75&gt;0,$R$10,"")&amp;IF(S75&gt;0,$S$10,"")</f>
        <v/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4"/>
    </row>
    <row r="76" spans="1:19" x14ac:dyDescent="0.45">
      <c r="A76" s="13"/>
      <c r="B76" s="32"/>
      <c r="C76" s="22" t="str">
        <f t="shared" si="2"/>
        <v/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4"/>
    </row>
    <row r="77" spans="1:19" x14ac:dyDescent="0.45">
      <c r="A77" s="13"/>
      <c r="B77" s="32"/>
      <c r="C77" s="22" t="str">
        <f t="shared" si="2"/>
        <v/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4"/>
    </row>
    <row r="78" spans="1:19" x14ac:dyDescent="0.45">
      <c r="A78" s="13"/>
      <c r="B78" s="32"/>
      <c r="C78" s="22" t="str">
        <f t="shared" si="2"/>
        <v/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4"/>
    </row>
    <row r="79" spans="1:19" x14ac:dyDescent="0.45">
      <c r="A79" s="13"/>
      <c r="B79" s="32"/>
      <c r="C79" s="22" t="str">
        <f t="shared" si="2"/>
        <v/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4"/>
    </row>
    <row r="80" spans="1:19" x14ac:dyDescent="0.45">
      <c r="A80" s="13"/>
      <c r="B80" s="32"/>
      <c r="C80" s="22" t="str">
        <f t="shared" si="2"/>
        <v/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4"/>
    </row>
    <row r="81" spans="1:19" x14ac:dyDescent="0.45">
      <c r="A81" s="13"/>
      <c r="B81" s="32"/>
      <c r="C81" s="22" t="str">
        <f t="shared" si="2"/>
        <v/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4"/>
    </row>
    <row r="82" spans="1:19" ht="11.4" thickBot="1" x14ac:dyDescent="0.5">
      <c r="A82" s="15"/>
      <c r="B82" s="33"/>
      <c r="C82" s="24" t="str">
        <f t="shared" si="2"/>
        <v/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</row>
    <row r="83" spans="1:19" ht="11.4" customHeight="1" x14ac:dyDescent="0.45">
      <c r="A83" s="83" t="s">
        <v>27</v>
      </c>
      <c r="B83" s="78"/>
      <c r="C83" s="78"/>
      <c r="D83" s="25">
        <f>SUM(D11:D82)</f>
        <v>27000</v>
      </c>
      <c r="E83" s="25">
        <f t="shared" ref="E83:R83" si="3">SUM(E11:E82)</f>
        <v>45000</v>
      </c>
      <c r="F83" s="25">
        <f t="shared" si="3"/>
        <v>0</v>
      </c>
      <c r="G83" s="25">
        <f t="shared" si="3"/>
        <v>25635</v>
      </c>
      <c r="H83" s="25">
        <f t="shared" si="3"/>
        <v>0</v>
      </c>
      <c r="I83" s="25">
        <f t="shared" si="3"/>
        <v>32400</v>
      </c>
      <c r="J83" s="25">
        <f t="shared" si="3"/>
        <v>0</v>
      </c>
      <c r="K83" s="25">
        <f t="shared" si="3"/>
        <v>640</v>
      </c>
      <c r="L83" s="25">
        <f t="shared" si="3"/>
        <v>0</v>
      </c>
      <c r="M83" s="25">
        <f t="shared" si="3"/>
        <v>230</v>
      </c>
      <c r="N83" s="25">
        <f t="shared" si="3"/>
        <v>40000</v>
      </c>
      <c r="O83" s="25">
        <f t="shared" si="3"/>
        <v>2100</v>
      </c>
      <c r="P83" s="25">
        <f t="shared" si="3"/>
        <v>20000</v>
      </c>
      <c r="Q83" s="25">
        <f t="shared" si="3"/>
        <v>0</v>
      </c>
      <c r="R83" s="25">
        <f t="shared" si="3"/>
        <v>180000</v>
      </c>
      <c r="S83" s="26">
        <f>SUM(S11:S82)</f>
        <v>2000</v>
      </c>
    </row>
    <row r="84" spans="1:19" ht="11.4" thickBot="1" x14ac:dyDescent="0.5">
      <c r="A84" s="81" t="s">
        <v>28</v>
      </c>
      <c r="B84" s="82"/>
      <c r="C84" s="82"/>
      <c r="D84" s="60">
        <f>SUM(D83:S83)</f>
        <v>375005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1"/>
    </row>
  </sheetData>
  <mergeCells count="20">
    <mergeCell ref="A84:C84"/>
    <mergeCell ref="D84:S84"/>
    <mergeCell ref="A4:B4"/>
    <mergeCell ref="E4:H4"/>
    <mergeCell ref="J4:S7"/>
    <mergeCell ref="A5:B5"/>
    <mergeCell ref="E5:H5"/>
    <mergeCell ref="A6:B6"/>
    <mergeCell ref="E6:H6"/>
    <mergeCell ref="A9:A10"/>
    <mergeCell ref="B9:B10"/>
    <mergeCell ref="C9:C10"/>
    <mergeCell ref="D9:S9"/>
    <mergeCell ref="A83:C83"/>
    <mergeCell ref="J1:S2"/>
    <mergeCell ref="A2:B2"/>
    <mergeCell ref="C2:D2"/>
    <mergeCell ref="E2:H2"/>
    <mergeCell ref="A3:B3"/>
    <mergeCell ref="E3:H3"/>
  </mergeCells>
  <phoneticPr fontId="1"/>
  <pageMargins left="0.25" right="0.25" top="0.75" bottom="0.75" header="0.3" footer="0.3"/>
  <pageSetup paperSize="9" orientation="landscape" r:id="rId1"/>
  <headerFooter>
    <oddHeader>&amp;C&amp;"BIZ UDPゴシック,標準"&amp;16さんさんまちサポ助成金(ひとりだち応援事業：2年目)収支報告書管理台帳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管理台帳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2025-04-14T02:18:49Z</cp:lastPrinted>
  <dcterms:created xsi:type="dcterms:W3CDTF">2025-04-14T01:16:20Z</dcterms:created>
  <dcterms:modified xsi:type="dcterms:W3CDTF">2025-04-14T03:04:33Z</dcterms:modified>
</cp:coreProperties>
</file>